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615" yWindow="375" windowWidth="17880" windowHeight="7530" tabRatio="926"/>
  </bookViews>
  <sheets>
    <sheet name="WIC Tournament" sheetId="17" r:id="rId1"/>
    <sheet name="Regional 1" sheetId="19" r:id="rId2"/>
    <sheet name="Regional 2" sheetId="20" r:id="rId3"/>
    <sheet name="State" sheetId="21" r:id="rId4"/>
    <sheet name="Coed" sheetId="22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8" i="17" l="1"/>
  <c r="U38" i="17"/>
  <c r="U22" i="17"/>
  <c r="U69" i="17"/>
  <c r="K69" i="17"/>
  <c r="U87" i="17"/>
  <c r="U88" i="17"/>
  <c r="U86" i="17"/>
  <c r="U46" i="17"/>
  <c r="U47" i="17"/>
  <c r="U48" i="17"/>
  <c r="U49" i="17"/>
  <c r="U50" i="17"/>
  <c r="U45" i="17"/>
  <c r="K87" i="17"/>
  <c r="K88" i="17"/>
  <c r="K86" i="17"/>
  <c r="K70" i="17"/>
  <c r="K71" i="17"/>
  <c r="K72" i="17"/>
  <c r="K73" i="17"/>
  <c r="K68" i="17"/>
  <c r="K62" i="17"/>
  <c r="K63" i="17"/>
  <c r="K64" i="17"/>
  <c r="K61" i="17"/>
  <c r="K56" i="17"/>
  <c r="K55" i="17"/>
  <c r="K54" i="17"/>
  <c r="K46" i="17"/>
  <c r="K47" i="17"/>
  <c r="K48" i="17"/>
  <c r="K49" i="17"/>
  <c r="K50" i="17"/>
  <c r="K45" i="17"/>
  <c r="K37" i="17"/>
  <c r="K38" i="17"/>
  <c r="K39" i="17"/>
  <c r="K40" i="17"/>
  <c r="K41" i="17"/>
  <c r="K36" i="17"/>
  <c r="K29" i="17"/>
  <c r="K30" i="17"/>
  <c r="K31" i="17"/>
  <c r="K32" i="17"/>
  <c r="K28" i="17"/>
  <c r="K22" i="17"/>
  <c r="K23" i="17"/>
  <c r="K24" i="17"/>
  <c r="K21" i="17"/>
  <c r="K78" i="17"/>
  <c r="K79" i="17"/>
  <c r="K77" i="17"/>
  <c r="K81" i="17"/>
  <c r="K82" i="17"/>
  <c r="K80" i="17"/>
  <c r="U37" i="17"/>
  <c r="U39" i="17"/>
  <c r="U40" i="17"/>
  <c r="U41" i="17"/>
  <c r="U55" i="17"/>
  <c r="U56" i="17"/>
  <c r="U54" i="17"/>
  <c r="U82" i="17"/>
  <c r="U78" i="17"/>
  <c r="U79" i="17"/>
  <c r="U80" i="17"/>
  <c r="U81" i="17"/>
  <c r="U70" i="17"/>
  <c r="U71" i="17"/>
  <c r="U72" i="17"/>
  <c r="U73" i="17"/>
  <c r="U68" i="17"/>
  <c r="U62" i="17"/>
  <c r="U63" i="17"/>
  <c r="U64" i="17"/>
  <c r="U61" i="17"/>
  <c r="U77" i="17"/>
  <c r="U36" i="17"/>
  <c r="U29" i="17"/>
  <c r="U30" i="17"/>
  <c r="U31" i="17"/>
  <c r="U32" i="17"/>
  <c r="U28" i="17"/>
  <c r="K57" i="17"/>
  <c r="V22" i="17" l="1"/>
  <c r="X22" i="17" s="1"/>
  <c r="U23" i="17"/>
  <c r="V23" i="17" s="1"/>
  <c r="U24" i="17"/>
  <c r="V85" i="17"/>
  <c r="V76" i="17"/>
  <c r="V67" i="17"/>
  <c r="V60" i="17"/>
  <c r="V44" i="17"/>
  <c r="V35" i="17"/>
  <c r="V53" i="17"/>
  <c r="V27" i="17"/>
  <c r="V28" i="17"/>
  <c r="V29" i="17"/>
  <c r="X29" i="17" s="1"/>
  <c r="V30" i="17"/>
  <c r="X30" i="17" s="1"/>
  <c r="V31" i="17"/>
  <c r="X31" i="17" s="1"/>
  <c r="V32" i="17"/>
  <c r="X32" i="17" s="1"/>
  <c r="V36" i="17"/>
  <c r="V37" i="17"/>
  <c r="V38" i="17"/>
  <c r="X38" i="17" s="1"/>
  <c r="V39" i="17"/>
  <c r="V40" i="17"/>
  <c r="X40" i="17" s="1"/>
  <c r="V41" i="17"/>
  <c r="V45" i="17"/>
  <c r="V46" i="17"/>
  <c r="X46" i="17" s="1"/>
  <c r="V47" i="17"/>
  <c r="X47" i="17" s="1"/>
  <c r="V48" i="17"/>
  <c r="V49" i="17"/>
  <c r="V50" i="17"/>
  <c r="X50" i="17" s="1"/>
  <c r="V54" i="17"/>
  <c r="X54" i="17" s="1"/>
  <c r="V55" i="17"/>
  <c r="X55" i="17" s="1"/>
  <c r="V56" i="17"/>
  <c r="X56" i="17" s="1"/>
  <c r="V57" i="17"/>
  <c r="X57" i="17" s="1"/>
  <c r="V61" i="17"/>
  <c r="V62" i="17"/>
  <c r="X62" i="17" s="1"/>
  <c r="V63" i="17"/>
  <c r="V64" i="17"/>
  <c r="V68" i="17"/>
  <c r="V69" i="17"/>
  <c r="X69" i="17" s="1"/>
  <c r="V70" i="17"/>
  <c r="X70" i="17" s="1"/>
  <c r="V71" i="17"/>
  <c r="V72" i="17"/>
  <c r="X72" i="17" s="1"/>
  <c r="V73" i="17"/>
  <c r="V77" i="17"/>
  <c r="V78" i="17"/>
  <c r="V79" i="17"/>
  <c r="V80" i="17"/>
  <c r="V81" i="17"/>
  <c r="X81" i="17" s="1"/>
  <c r="V82" i="17"/>
  <c r="V86" i="17"/>
  <c r="X86" i="17" s="1"/>
  <c r="V87" i="17"/>
  <c r="X87" i="17" s="1"/>
  <c r="V88" i="17"/>
  <c r="V24" i="17"/>
  <c r="X24" i="17" s="1"/>
  <c r="U21" i="17"/>
  <c r="V21" i="17" s="1"/>
  <c r="V75" i="17" l="1"/>
  <c r="X49" i="17"/>
  <c r="X23" i="17"/>
  <c r="X41" i="17"/>
  <c r="X71" i="17"/>
  <c r="X88" i="17"/>
  <c r="X73" i="17"/>
  <c r="X48" i="17"/>
  <c r="V52" i="17"/>
  <c r="V51" i="17"/>
  <c r="X45" i="17"/>
  <c r="X39" i="17"/>
  <c r="V42" i="17"/>
  <c r="X80" i="17"/>
  <c r="X37" i="17"/>
  <c r="V43" i="17"/>
  <c r="X82" i="17"/>
  <c r="V84" i="17"/>
  <c r="X78" i="17"/>
  <c r="X79" i="17"/>
  <c r="V74" i="17"/>
  <c r="X63" i="17"/>
  <c r="X64" i="17"/>
  <c r="V65" i="17"/>
  <c r="V66" i="17" s="1"/>
  <c r="X61" i="17"/>
  <c r="V83" i="17"/>
  <c r="X77" i="17"/>
  <c r="X21" i="17"/>
  <c r="X36" i="17"/>
  <c r="V34" i="17"/>
  <c r="X28" i="17"/>
  <c r="V33" i="17"/>
  <c r="V25" i="17"/>
  <c r="V26" i="17" s="1"/>
  <c r="U85" i="17"/>
  <c r="U76" i="17"/>
  <c r="U67" i="17"/>
  <c r="U60" i="17"/>
  <c r="U53" i="17"/>
  <c r="U44" i="17"/>
  <c r="U35" i="17"/>
  <c r="U27" i="17"/>
  <c r="U20" i="17"/>
  <c r="K85" i="17"/>
  <c r="K76" i="17"/>
  <c r="K67" i="17"/>
  <c r="K60" i="17"/>
  <c r="K53" i="17"/>
  <c r="K44" i="17"/>
  <c r="K35" i="17"/>
  <c r="K27" i="17"/>
  <c r="K20" i="17"/>
  <c r="U37" i="20" l="1"/>
  <c r="V37" i="20" s="1"/>
  <c r="U36" i="20"/>
  <c r="V35" i="20"/>
  <c r="V34" i="20"/>
  <c r="V33" i="20"/>
  <c r="V32" i="20"/>
  <c r="V31" i="20"/>
  <c r="V30" i="20"/>
  <c r="U64" i="20"/>
  <c r="V64" i="20" s="1"/>
  <c r="U63" i="20"/>
  <c r="V62" i="20"/>
  <c r="V61" i="20"/>
  <c r="V60" i="20"/>
  <c r="V59" i="20"/>
  <c r="V58" i="20"/>
  <c r="V57" i="20"/>
  <c r="V39" i="20" l="1"/>
  <c r="V40" i="20"/>
  <c r="V41" i="20"/>
  <c r="V42" i="20"/>
  <c r="V43" i="20"/>
  <c r="V44" i="20"/>
  <c r="U45" i="20"/>
  <c r="U46" i="20"/>
  <c r="V46" i="20" s="1"/>
  <c r="U55" i="20"/>
  <c r="V55" i="20" s="1"/>
  <c r="U54" i="20"/>
  <c r="V53" i="20"/>
  <c r="V52" i="20"/>
  <c r="V51" i="20"/>
  <c r="V50" i="20"/>
  <c r="V49" i="20"/>
  <c r="V48" i="20"/>
  <c r="U28" i="20"/>
  <c r="V28" i="20" s="1"/>
  <c r="U27" i="20"/>
  <c r="V26" i="20"/>
  <c r="V25" i="20"/>
  <c r="V24" i="20"/>
  <c r="V23" i="20"/>
  <c r="V22" i="20"/>
  <c r="V21" i="20"/>
  <c r="U19" i="20"/>
  <c r="V19" i="20" s="1"/>
  <c r="U18" i="20"/>
  <c r="V17" i="20"/>
  <c r="V16" i="20"/>
  <c r="V15" i="20"/>
  <c r="V14" i="20"/>
  <c r="V13" i="20"/>
  <c r="V12" i="20"/>
  <c r="K17" i="17" l="1"/>
</calcChain>
</file>

<file path=xl/sharedStrings.xml><?xml version="1.0" encoding="utf-8"?>
<sst xmlns="http://schemas.openxmlformats.org/spreadsheetml/2006/main" count="357" uniqueCount="156">
  <si>
    <t>TEAM GROSS</t>
  </si>
  <si>
    <t>TEAM NET</t>
  </si>
  <si>
    <t>TOTAL</t>
  </si>
  <si>
    <t>PLACE</t>
  </si>
  <si>
    <t>COURSE PAR</t>
  </si>
  <si>
    <t>DATE:</t>
  </si>
  <si>
    <t>WEATHER:</t>
  </si>
  <si>
    <t>SITE:</t>
  </si>
  <si>
    <t>RUNNER-UP</t>
  </si>
  <si>
    <t>RUNNER UP</t>
  </si>
  <si>
    <t>RATING</t>
  </si>
  <si>
    <t>Hole</t>
  </si>
  <si>
    <t>AHSTW</t>
  </si>
  <si>
    <t>1.</t>
  </si>
  <si>
    <t>2.</t>
  </si>
  <si>
    <t>3.</t>
  </si>
  <si>
    <t>4.</t>
  </si>
  <si>
    <t>5.</t>
  </si>
  <si>
    <t>6.</t>
  </si>
  <si>
    <t>Par</t>
  </si>
  <si>
    <t>GIRLS MEDALIST:</t>
  </si>
  <si>
    <t>Ladies Tee Yards</t>
  </si>
  <si>
    <t>Nishna Hills Golf Course - Atlantic, IA</t>
  </si>
  <si>
    <t>OUT</t>
  </si>
  <si>
    <t>TREYNOR</t>
  </si>
  <si>
    <t>AUDUBON</t>
  </si>
  <si>
    <t>LOGAN-MAGNOLIA</t>
  </si>
  <si>
    <t>MISSOURI VALLEY</t>
  </si>
  <si>
    <t>WIC TOURNAMENT</t>
  </si>
  <si>
    <t>RIVERSIDE</t>
  </si>
  <si>
    <t>TRI-CENTER</t>
  </si>
  <si>
    <t>UNDERWOOD</t>
  </si>
  <si>
    <t>IKM-Manning</t>
  </si>
  <si>
    <t>2A, STATE</t>
  </si>
  <si>
    <t>TOTAL, DAY 1</t>
  </si>
  <si>
    <t>OUT, DAY 1</t>
  </si>
  <si>
    <t>OUT, DAY 2</t>
  </si>
  <si>
    <t>TOTAL, DAY 2</t>
  </si>
  <si>
    <t>2-DAY TOTAL</t>
  </si>
  <si>
    <t>NTS</t>
  </si>
  <si>
    <t>West Central Valley</t>
  </si>
  <si>
    <t>INDIVIDUALS</t>
  </si>
  <si>
    <t>IN</t>
  </si>
  <si>
    <t>Team Score</t>
  </si>
  <si>
    <t xml:space="preserve">Red Oak </t>
  </si>
  <si>
    <t xml:space="preserve">Underwood </t>
  </si>
  <si>
    <t>ADVANCING</t>
  </si>
  <si>
    <t>TEAM</t>
  </si>
  <si>
    <t>1A, CO-ED STATE</t>
  </si>
  <si>
    <t>Monday, May 18, 2020</t>
  </si>
  <si>
    <t>Team</t>
  </si>
  <si>
    <t>Player 1</t>
  </si>
  <si>
    <t>Player 2</t>
  </si>
  <si>
    <t>Player 3</t>
  </si>
  <si>
    <t>Player 4</t>
  </si>
  <si>
    <t>Player 5</t>
  </si>
  <si>
    <t>Player 6</t>
  </si>
  <si>
    <t>Monday, June 1; Tuesday, June 2</t>
  </si>
  <si>
    <t>Monday, June 9</t>
  </si>
  <si>
    <t>Wednesday, May 5, 2021</t>
  </si>
  <si>
    <t>GIRLS RUNNER UP</t>
  </si>
  <si>
    <t>GIRLS 3RD PLACE</t>
  </si>
  <si>
    <t>GIRLS 4TH PLACE</t>
  </si>
  <si>
    <t>GIRLS 5TH PLACE</t>
  </si>
  <si>
    <t>GIRLS 6TH PLACE</t>
  </si>
  <si>
    <t>ALLY MEYERS</t>
  </si>
  <si>
    <t>ISABEL LUNA</t>
  </si>
  <si>
    <t>ELLIE PETERSON</t>
  </si>
  <si>
    <t>DARIAN HANSEN</t>
  </si>
  <si>
    <t>SYDNEY BEYMER</t>
  </si>
  <si>
    <t>ALLISON ELMQUIST</t>
  </si>
  <si>
    <t>MADISON VORM</t>
  </si>
  <si>
    <t>KACIE ANTHOFER</t>
  </si>
  <si>
    <t>KYLIE POWERS</t>
  </si>
  <si>
    <t>BRE MUHLBAUER</t>
  </si>
  <si>
    <t>MAEVE NIELSEN</t>
  </si>
  <si>
    <t>BROOKE BOOTH</t>
  </si>
  <si>
    <t>MEGAN WILLIAMS</t>
  </si>
  <si>
    <t>ERYN RAMSEY</t>
  </si>
  <si>
    <t>KALI COLLINS</t>
  </si>
  <si>
    <t>AUDREY RODEN</t>
  </si>
  <si>
    <t>MACANNA GURITZ</t>
  </si>
  <si>
    <t>COURTNEY OHL</t>
  </si>
  <si>
    <t>KARSTEN BRUNS</t>
  </si>
  <si>
    <t>CARA OHL</t>
  </si>
  <si>
    <t>HENLEY ARBAUGH</t>
  </si>
  <si>
    <t>MADISON MAHONEY</t>
  </si>
  <si>
    <t>MAYA ZAPPIA</t>
  </si>
  <si>
    <t>MADDIE HANSEN</t>
  </si>
  <si>
    <t>MCKENNA SICK</t>
  </si>
  <si>
    <t>ADISON BRINK</t>
  </si>
  <si>
    <t>LILY MACE</t>
  </si>
  <si>
    <t>KIA MEEK</t>
  </si>
  <si>
    <t>MADDIE LEWIS</t>
  </si>
  <si>
    <t>BROOKLYNN CURRIN</t>
  </si>
  <si>
    <t>KEELY SMITH</t>
  </si>
  <si>
    <t>ANDI PIITTMANN</t>
  </si>
  <si>
    <t>GRACE ALFF</t>
  </si>
  <si>
    <t>GRACE ABBOTT</t>
  </si>
  <si>
    <t>PRESLEY POGGE</t>
  </si>
  <si>
    <t>MADISON AUSDEMORE</t>
  </si>
  <si>
    <t>NATALIE AUSDEMORE</t>
  </si>
  <si>
    <t>LYDIA ASSMANN</t>
  </si>
  <si>
    <t>MORGAN LOCKMAN</t>
  </si>
  <si>
    <t>MADDIE WOOD</t>
  </si>
  <si>
    <t>LYDIA BRACKER</t>
  </si>
  <si>
    <t>AVA BRACKER</t>
  </si>
  <si>
    <t>SIERRA FOX</t>
  </si>
  <si>
    <t xml:space="preserve"> +/- Par</t>
  </si>
  <si>
    <t>FRONT</t>
  </si>
  <si>
    <t>BACK</t>
  </si>
  <si>
    <t>GIRLS CHAMPION:</t>
  </si>
  <si>
    <t>NAME</t>
  </si>
  <si>
    <t>SCORE</t>
  </si>
  <si>
    <t>SCHOOL</t>
  </si>
  <si>
    <t>YEAR</t>
  </si>
  <si>
    <t>CHAMPION</t>
  </si>
  <si>
    <t>3RD PLACE</t>
  </si>
  <si>
    <t>4TH PLACE</t>
  </si>
  <si>
    <t>5TH PLACE</t>
  </si>
  <si>
    <t>6TH PLACE</t>
  </si>
  <si>
    <t>7TH PLACE</t>
  </si>
  <si>
    <t>8TH PLACE</t>
  </si>
  <si>
    <t>Team Standings</t>
  </si>
  <si>
    <t>Girls Individual Medals</t>
  </si>
  <si>
    <t>SHENANDOAH</t>
  </si>
  <si>
    <t>2B REGIONAL, ROUND 1</t>
  </si>
  <si>
    <t>CLARINDA</t>
  </si>
  <si>
    <t>I-35</t>
  </si>
  <si>
    <t>2B REGIONAL, ROUND 2</t>
  </si>
  <si>
    <t>)</t>
  </si>
  <si>
    <t>66, sunny, low winds - Beautifulf Day!</t>
  </si>
  <si>
    <t>KALI  IRLMEIER</t>
  </si>
  <si>
    <t>Kylie Powers</t>
  </si>
  <si>
    <t>Brooklynn Currin</t>
  </si>
  <si>
    <t>Maddie Lewis</t>
  </si>
  <si>
    <t>Keely Smith</t>
  </si>
  <si>
    <t>Sydney Bremer</t>
  </si>
  <si>
    <t>Madison Mahoney</t>
  </si>
  <si>
    <t>Treynor</t>
  </si>
  <si>
    <t>LoMa</t>
  </si>
  <si>
    <t>Audubon</t>
  </si>
  <si>
    <t>TriCenter</t>
  </si>
  <si>
    <t>Riverside</t>
  </si>
  <si>
    <t>Underwood, MV</t>
  </si>
  <si>
    <t>SO</t>
  </si>
  <si>
    <t>JR</t>
  </si>
  <si>
    <t>SR</t>
  </si>
  <si>
    <t>Mo Valley</t>
  </si>
  <si>
    <t>6th</t>
  </si>
  <si>
    <t>4th</t>
  </si>
  <si>
    <t>3rd</t>
  </si>
  <si>
    <t>2nd</t>
  </si>
  <si>
    <t>7th</t>
  </si>
  <si>
    <t>1st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</si>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</sst>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mmmm\ d\,\ yyyy"/>
  </numFmts>
  <fonts count="26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CC4125"/>
        <bgColor rgb="FFCC4125"/>
      </patternFill>
    </fill>
    <fill>
      <patternFill patternType="solid">
        <fgColor rgb="FFFF9900"/>
        <bgColor rgb="FFFF9900"/>
      </patternFill>
    </fill>
    <fill>
      <patternFill patternType="solid">
        <fgColor rgb="FFE06666"/>
        <bgColor rgb="FFE06666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indexed="22"/>
      </right>
      <top style="thick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ck">
        <color auto="1"/>
      </top>
      <bottom style="thin">
        <color auto="1"/>
      </bottom>
      <diagonal/>
    </border>
    <border>
      <left style="thin">
        <color indexed="22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ck">
        <color auto="1"/>
      </top>
      <bottom/>
      <diagonal/>
    </border>
    <border>
      <left style="thin">
        <color indexed="22"/>
      </left>
      <right style="thick">
        <color auto="1"/>
      </right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22"/>
      </left>
      <right/>
      <top style="thick">
        <color auto="1"/>
      </top>
      <bottom style="thin">
        <color auto="1"/>
      </bottom>
      <diagonal/>
    </border>
    <border>
      <left style="thin">
        <color indexed="22"/>
      </left>
      <right/>
      <top style="thick">
        <color auto="1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quotePrefix="1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NumberFormat="1" applyBorder="1" applyAlignment="1">
      <alignment vertical="center"/>
    </xf>
    <xf numFmtId="0" fontId="3" fillId="0" borderId="0" xfId="0" applyFont="1"/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/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/>
    <xf numFmtId="49" fontId="0" fillId="0" borderId="0" xfId="0" applyNumberFormat="1"/>
    <xf numFmtId="0" fontId="5" fillId="0" borderId="11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/>
    <xf numFmtId="0" fontId="0" fillId="0" borderId="18" xfId="0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9" xfId="0" applyFont="1" applyFill="1" applyBorder="1"/>
    <xf numFmtId="0" fontId="0" fillId="0" borderId="9" xfId="0" applyBorder="1"/>
    <xf numFmtId="49" fontId="3" fillId="0" borderId="9" xfId="0" applyNumberFormat="1" applyFont="1" applyBorder="1"/>
    <xf numFmtId="0" fontId="11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/>
    <xf numFmtId="0" fontId="13" fillId="0" borderId="0" xfId="0" applyFont="1"/>
    <xf numFmtId="0" fontId="14" fillId="11" borderId="0" xfId="0" applyFont="1" applyFill="1"/>
    <xf numFmtId="0" fontId="14" fillId="7" borderId="0" xfId="0" applyFont="1" applyFill="1"/>
    <xf numFmtId="0" fontId="1" fillId="8" borderId="0" xfId="0" applyFont="1" applyFill="1"/>
    <xf numFmtId="0" fontId="14" fillId="10" borderId="0" xfId="0" applyFont="1" applyFill="1"/>
    <xf numFmtId="0" fontId="15" fillId="8" borderId="0" xfId="0" applyFont="1" applyFill="1"/>
    <xf numFmtId="0" fontId="13" fillId="12" borderId="0" xfId="0" applyFont="1" applyFill="1"/>
    <xf numFmtId="0" fontId="15" fillId="9" borderId="0" xfId="0" applyFont="1" applyFill="1"/>
    <xf numFmtId="0" fontId="3" fillId="0" borderId="9" xfId="0" applyFont="1" applyBorder="1"/>
    <xf numFmtId="0" fontId="15" fillId="15" borderId="0" xfId="0" applyFont="1" applyFill="1"/>
    <xf numFmtId="0" fontId="16" fillId="0" borderId="12" xfId="0" applyFont="1" applyBorder="1" applyAlignment="1">
      <alignment horizontal="center"/>
    </xf>
    <xf numFmtId="0" fontId="0" fillId="0" borderId="13" xfId="0" applyBorder="1"/>
    <xf numFmtId="0" fontId="1" fillId="5" borderId="0" xfId="0" applyFont="1" applyFill="1"/>
    <xf numFmtId="0" fontId="18" fillId="16" borderId="22" xfId="0" applyFont="1" applyFill="1" applyBorder="1" applyAlignment="1"/>
    <xf numFmtId="0" fontId="17" fillId="17" borderId="22" xfId="0" applyFont="1" applyFill="1" applyBorder="1" applyAlignment="1">
      <alignment horizontal="center"/>
    </xf>
    <xf numFmtId="0" fontId="18" fillId="17" borderId="22" xfId="0" applyFont="1" applyFill="1" applyBorder="1" applyAlignment="1">
      <alignment horizontal="center"/>
    </xf>
    <xf numFmtId="0" fontId="17" fillId="0" borderId="22" xfId="0" applyFont="1" applyBorder="1" applyAlignment="1"/>
    <xf numFmtId="0" fontId="17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horizontal="right"/>
    </xf>
    <xf numFmtId="0" fontId="19" fillId="0" borderId="24" xfId="0" applyFont="1" applyBorder="1"/>
    <xf numFmtId="0" fontId="19" fillId="0" borderId="0" xfId="0" applyFont="1"/>
    <xf numFmtId="0" fontId="20" fillId="0" borderId="25" xfId="0" applyFont="1" applyBorder="1"/>
    <xf numFmtId="0" fontId="18" fillId="0" borderId="0" xfId="0" applyFont="1"/>
    <xf numFmtId="0" fontId="21" fillId="0" borderId="22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19" borderId="22" xfId="0" applyFont="1" applyFill="1" applyBorder="1" applyAlignment="1"/>
    <xf numFmtId="0" fontId="18" fillId="21" borderId="22" xfId="0" applyFont="1" applyFill="1" applyBorder="1" applyAlignment="1"/>
    <xf numFmtId="0" fontId="20" fillId="0" borderId="0" xfId="0" applyFont="1"/>
    <xf numFmtId="0" fontId="18" fillId="22" borderId="22" xfId="0" applyFont="1" applyFill="1" applyBorder="1" applyAlignment="1"/>
    <xf numFmtId="0" fontId="17" fillId="23" borderId="0" xfId="0" applyFont="1" applyFill="1" applyAlignment="1"/>
    <xf numFmtId="0" fontId="0" fillId="23" borderId="0" xfId="0" applyFont="1" applyFill="1" applyAlignment="1"/>
    <xf numFmtId="0" fontId="17" fillId="5" borderId="22" xfId="0" applyFont="1" applyFill="1" applyBorder="1" applyAlignment="1"/>
    <xf numFmtId="0" fontId="18" fillId="5" borderId="22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Border="1"/>
    <xf numFmtId="0" fontId="20" fillId="4" borderId="25" xfId="0" applyFont="1" applyFill="1" applyBorder="1"/>
    <xf numFmtId="0" fontId="20" fillId="13" borderId="25" xfId="0" applyFont="1" applyFill="1" applyBorder="1"/>
    <xf numFmtId="0" fontId="20" fillId="14" borderId="25" xfId="0" applyFont="1" applyFill="1" applyBorder="1"/>
    <xf numFmtId="0" fontId="0" fillId="0" borderId="9" xfId="0" applyNumberFormat="1" applyBorder="1" applyAlignment="1">
      <alignment horizontal="center" vertical="center"/>
    </xf>
    <xf numFmtId="0" fontId="3" fillId="14" borderId="9" xfId="0" applyFont="1" applyFill="1" applyBorder="1"/>
    <xf numFmtId="0" fontId="3" fillId="0" borderId="22" xfId="0" applyFont="1" applyBorder="1" applyAlignment="1"/>
    <xf numFmtId="0" fontId="3" fillId="0" borderId="9" xfId="0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24" borderId="0" xfId="0" applyFont="1" applyFill="1"/>
    <xf numFmtId="0" fontId="3" fillId="23" borderId="0" xfId="0" applyFont="1" applyFill="1" applyAlignment="1"/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/>
    </xf>
    <xf numFmtId="0" fontId="12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5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16" borderId="22" xfId="0" applyFont="1" applyFill="1" applyBorder="1" applyAlignment="1"/>
    <xf numFmtId="0" fontId="1" fillId="18" borderId="22" xfId="0" applyFont="1" applyFill="1" applyBorder="1" applyAlignment="1"/>
    <xf numFmtId="0" fontId="1" fillId="20" borderId="22" xfId="0" applyFont="1" applyFill="1" applyBorder="1" applyAlignment="1"/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49" fontId="23" fillId="0" borderId="9" xfId="0" applyNumberFormat="1" applyFont="1" applyBorder="1"/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abSelected="1" topLeftCell="A33" zoomScale="75" zoomScaleNormal="75" workbookViewId="0">
      <selection activeCell="X41" sqref="X41"/>
    </sheetView>
  </sheetViews>
  <sheetFormatPr defaultRowHeight="12.75" x14ac:dyDescent="0.2"/>
  <cols>
    <col min="1" max="1" width="23" customWidth="1"/>
    <col min="4" max="4" width="9.140625" customWidth="1"/>
    <col min="22" max="22" width="9.140625" style="40"/>
  </cols>
  <sheetData>
    <row r="1" spans="1:25" ht="15.75" x14ac:dyDescent="0.2">
      <c r="A1" s="121" t="s">
        <v>28</v>
      </c>
      <c r="B1" s="3"/>
      <c r="C1" s="3"/>
      <c r="D1" s="2" t="s">
        <v>7</v>
      </c>
      <c r="E1" s="136" t="s">
        <v>22</v>
      </c>
      <c r="F1" s="137"/>
      <c r="G1" s="137"/>
      <c r="H1" s="137"/>
      <c r="I1" s="137"/>
      <c r="J1" s="137"/>
      <c r="K1" s="3"/>
      <c r="L1" s="2" t="s">
        <v>4</v>
      </c>
      <c r="M1" s="24">
        <v>69</v>
      </c>
      <c r="N1" s="4"/>
      <c r="O1" s="4"/>
      <c r="P1" s="4"/>
      <c r="Q1" s="5"/>
      <c r="R1" s="5"/>
      <c r="S1" s="5"/>
      <c r="T1" s="5"/>
      <c r="U1" s="5"/>
      <c r="V1" s="152"/>
      <c r="W1" s="5"/>
      <c r="X1" s="5"/>
      <c r="Y1" s="5"/>
    </row>
    <row r="2" spans="1:25" x14ac:dyDescent="0.2">
      <c r="A2" s="18"/>
      <c r="B2" s="3"/>
      <c r="C2" s="3"/>
      <c r="D2" s="2" t="s">
        <v>5</v>
      </c>
      <c r="E2" s="138" t="s">
        <v>59</v>
      </c>
      <c r="F2" s="138"/>
      <c r="G2" s="138"/>
      <c r="H2" s="138"/>
      <c r="I2" s="138"/>
      <c r="J2" s="138"/>
      <c r="K2" s="3"/>
      <c r="L2" s="3"/>
      <c r="M2" s="3"/>
      <c r="N2" s="4"/>
      <c r="O2" s="4"/>
      <c r="P2" s="7"/>
      <c r="Q2" s="7"/>
      <c r="R2" s="4"/>
      <c r="S2" s="4"/>
      <c r="T2" s="4"/>
      <c r="U2" s="4"/>
      <c r="V2" s="153"/>
      <c r="W2" s="4"/>
      <c r="X2" s="4"/>
      <c r="Y2" s="4"/>
    </row>
    <row r="3" spans="1:25" ht="15.75" x14ac:dyDescent="0.2">
      <c r="A3" s="25"/>
      <c r="B3" s="3"/>
      <c r="C3" s="1"/>
      <c r="D3" s="2" t="s">
        <v>6</v>
      </c>
      <c r="E3" s="151" t="s">
        <v>131</v>
      </c>
      <c r="F3" s="151"/>
      <c r="G3" s="151"/>
      <c r="H3" s="151"/>
      <c r="I3" s="151"/>
      <c r="J3" s="151"/>
      <c r="K3" s="3"/>
      <c r="L3" s="19" t="s">
        <v>10</v>
      </c>
      <c r="M3" s="27">
        <v>63.9</v>
      </c>
      <c r="N3" s="4"/>
      <c r="O3" s="4"/>
      <c r="P3" s="4"/>
      <c r="Q3" s="5"/>
      <c r="R3" s="5"/>
      <c r="S3" s="5"/>
      <c r="T3" s="5"/>
      <c r="U3" s="5"/>
      <c r="V3" s="152"/>
      <c r="W3" s="5"/>
      <c r="X3" s="5"/>
      <c r="Y3" s="5"/>
    </row>
    <row r="4" spans="1:25" ht="15.75" x14ac:dyDescent="0.2">
      <c r="A4" s="25"/>
      <c r="B4" s="3"/>
      <c r="C4" s="1"/>
      <c r="D4" s="2"/>
      <c r="E4" s="27"/>
      <c r="F4" s="4"/>
      <c r="G4" s="4"/>
      <c r="H4" s="4"/>
      <c r="I4" s="4"/>
      <c r="J4" s="4"/>
      <c r="K4" s="3"/>
      <c r="L4" s="19"/>
      <c r="M4" s="27"/>
      <c r="N4" s="4"/>
      <c r="O4" s="4"/>
      <c r="P4" s="4"/>
      <c r="Q4" s="5"/>
      <c r="R4" s="5"/>
      <c r="S4" s="5"/>
      <c r="T4" s="5"/>
      <c r="U4" s="5"/>
      <c r="V4" s="152"/>
      <c r="W4" s="5"/>
      <c r="X4" s="5"/>
      <c r="Y4" s="5"/>
    </row>
    <row r="5" spans="1:25" x14ac:dyDescent="0.2">
      <c r="A5" s="122" t="s">
        <v>124</v>
      </c>
      <c r="B5" s="139" t="s">
        <v>112</v>
      </c>
      <c r="C5" s="140"/>
      <c r="D5" s="29" t="s">
        <v>113</v>
      </c>
      <c r="E5" s="141" t="s">
        <v>114</v>
      </c>
      <c r="F5" s="142"/>
      <c r="G5" s="126" t="s">
        <v>115</v>
      </c>
      <c r="H5" s="21"/>
      <c r="I5" s="127" t="s">
        <v>123</v>
      </c>
      <c r="J5" s="127"/>
      <c r="K5" s="143"/>
      <c r="L5" s="143"/>
      <c r="M5" s="143"/>
      <c r="N5" s="4"/>
      <c r="O5" s="4"/>
      <c r="P5" s="6"/>
      <c r="Q5" s="6"/>
      <c r="R5" s="6"/>
      <c r="S5" s="6"/>
      <c r="T5" s="6"/>
      <c r="U5" s="6"/>
      <c r="V5" s="97"/>
      <c r="W5" s="6"/>
      <c r="X5" s="6"/>
      <c r="Y5" s="6"/>
    </row>
    <row r="6" spans="1:25" ht="15" x14ac:dyDescent="0.2">
      <c r="A6" s="125" t="s">
        <v>111</v>
      </c>
      <c r="B6" s="134" t="s">
        <v>133</v>
      </c>
      <c r="C6" s="134"/>
      <c r="D6" s="126">
        <v>88</v>
      </c>
      <c r="E6" s="132" t="s">
        <v>32</v>
      </c>
      <c r="F6" s="132"/>
      <c r="G6" s="123" t="s">
        <v>145</v>
      </c>
      <c r="H6" s="9"/>
      <c r="I6" s="131" t="s">
        <v>116</v>
      </c>
      <c r="J6" s="131"/>
      <c r="K6" s="132" t="s">
        <v>139</v>
      </c>
      <c r="L6" s="132"/>
      <c r="M6" s="126">
        <v>383</v>
      </c>
      <c r="N6" s="4"/>
      <c r="O6" s="4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5.75" x14ac:dyDescent="0.2">
      <c r="A7" s="125" t="s">
        <v>60</v>
      </c>
      <c r="B7" s="134" t="s">
        <v>134</v>
      </c>
      <c r="C7" s="134"/>
      <c r="D7" s="124">
        <v>89</v>
      </c>
      <c r="E7" s="132" t="s">
        <v>139</v>
      </c>
      <c r="F7" s="133"/>
      <c r="G7" s="123" t="s">
        <v>145</v>
      </c>
      <c r="H7" s="9"/>
      <c r="I7" s="131" t="s">
        <v>9</v>
      </c>
      <c r="J7" s="131"/>
      <c r="K7" s="132" t="s">
        <v>140</v>
      </c>
      <c r="L7" s="133"/>
      <c r="M7" s="124">
        <v>428</v>
      </c>
      <c r="N7" s="4"/>
      <c r="O7" s="4"/>
      <c r="P7" s="114"/>
      <c r="Q7" s="114"/>
      <c r="R7" s="114"/>
      <c r="S7" s="114"/>
      <c r="T7" s="114"/>
      <c r="U7" s="114"/>
      <c r="V7" s="154"/>
      <c r="W7" s="114"/>
      <c r="X7" s="114"/>
      <c r="Y7" s="114"/>
    </row>
    <row r="8" spans="1:25" ht="15.75" x14ac:dyDescent="0.2">
      <c r="A8" s="125" t="s">
        <v>61</v>
      </c>
      <c r="B8" s="134" t="s">
        <v>135</v>
      </c>
      <c r="C8" s="134"/>
      <c r="D8" s="124">
        <v>89</v>
      </c>
      <c r="E8" s="132" t="s">
        <v>139</v>
      </c>
      <c r="F8" s="133"/>
      <c r="G8" s="123" t="s">
        <v>146</v>
      </c>
      <c r="H8" s="9"/>
      <c r="I8" s="131" t="s">
        <v>117</v>
      </c>
      <c r="J8" s="131"/>
      <c r="K8" s="132" t="s">
        <v>32</v>
      </c>
      <c r="L8" s="133"/>
      <c r="M8" s="124">
        <v>433</v>
      </c>
      <c r="N8" s="4"/>
      <c r="O8" s="4"/>
      <c r="P8" s="114"/>
      <c r="Q8" s="114"/>
      <c r="R8" s="114"/>
      <c r="S8" s="114"/>
      <c r="T8" s="114"/>
      <c r="U8" s="114"/>
      <c r="V8" s="154"/>
      <c r="W8" s="114"/>
      <c r="X8" s="114"/>
      <c r="Y8" s="114"/>
    </row>
    <row r="9" spans="1:25" ht="15.75" x14ac:dyDescent="0.2">
      <c r="A9" s="125" t="s">
        <v>62</v>
      </c>
      <c r="B9" s="134" t="s">
        <v>136</v>
      </c>
      <c r="C9" s="134"/>
      <c r="D9" s="124">
        <v>97</v>
      </c>
      <c r="E9" s="132" t="s">
        <v>139</v>
      </c>
      <c r="F9" s="133"/>
      <c r="G9" s="123" t="s">
        <v>146</v>
      </c>
      <c r="H9" s="9"/>
      <c r="I9" s="131" t="s">
        <v>118</v>
      </c>
      <c r="J9" s="131"/>
      <c r="K9" s="132" t="s">
        <v>141</v>
      </c>
      <c r="L9" s="133"/>
      <c r="M9" s="124">
        <v>436</v>
      </c>
      <c r="N9" s="4"/>
      <c r="O9" s="4"/>
      <c r="P9" s="114"/>
      <c r="Q9" s="114"/>
      <c r="R9" s="114"/>
      <c r="S9" s="114"/>
      <c r="T9" s="114"/>
      <c r="U9" s="114"/>
      <c r="V9" s="154"/>
      <c r="W9" s="114"/>
      <c r="X9" s="114"/>
      <c r="Y9" s="114"/>
    </row>
    <row r="10" spans="1:25" ht="15.75" x14ac:dyDescent="0.2">
      <c r="A10" s="125" t="s">
        <v>63</v>
      </c>
      <c r="B10" s="134" t="s">
        <v>137</v>
      </c>
      <c r="C10" s="134"/>
      <c r="D10" s="124">
        <v>97</v>
      </c>
      <c r="E10" s="132" t="s">
        <v>141</v>
      </c>
      <c r="F10" s="133"/>
      <c r="G10" s="123" t="s">
        <v>147</v>
      </c>
      <c r="H10" s="9"/>
      <c r="I10" s="131" t="s">
        <v>119</v>
      </c>
      <c r="J10" s="131"/>
      <c r="K10" s="132" t="s">
        <v>142</v>
      </c>
      <c r="L10" s="133"/>
      <c r="M10" s="124">
        <v>447</v>
      </c>
      <c r="N10" s="4"/>
      <c r="O10" s="4"/>
      <c r="P10" s="114"/>
      <c r="Q10" s="114"/>
      <c r="R10" s="114"/>
      <c r="S10" s="114"/>
      <c r="T10" s="114"/>
      <c r="U10" s="114"/>
      <c r="V10" s="154"/>
      <c r="W10" s="114"/>
      <c r="X10" s="114"/>
      <c r="Y10" s="114"/>
    </row>
    <row r="11" spans="1:25" ht="15.75" x14ac:dyDescent="0.2">
      <c r="A11" s="125" t="s">
        <v>64</v>
      </c>
      <c r="B11" s="134" t="s">
        <v>138</v>
      </c>
      <c r="C11" s="134"/>
      <c r="D11" s="124">
        <v>98</v>
      </c>
      <c r="E11" s="132" t="s">
        <v>148</v>
      </c>
      <c r="F11" s="133"/>
      <c r="G11" s="123"/>
      <c r="H11" s="9"/>
      <c r="I11" s="131" t="s">
        <v>120</v>
      </c>
      <c r="J11" s="131"/>
      <c r="K11" s="132" t="s">
        <v>12</v>
      </c>
      <c r="L11" s="133"/>
      <c r="M11" s="124">
        <v>477</v>
      </c>
      <c r="N11" s="4"/>
      <c r="O11" s="4"/>
      <c r="P11" s="114"/>
      <c r="Q11" s="114"/>
      <c r="R11" s="114"/>
      <c r="S11" s="114"/>
      <c r="T11" s="114"/>
      <c r="U11" s="114"/>
      <c r="V11" s="154"/>
      <c r="W11" s="114"/>
      <c r="X11" s="114"/>
      <c r="Y11" s="114"/>
    </row>
    <row r="12" spans="1:25" ht="15.75" x14ac:dyDescent="0.2">
      <c r="A12" s="9"/>
      <c r="B12" s="115"/>
      <c r="C12" s="21"/>
      <c r="D12" s="21"/>
      <c r="E12" s="21"/>
      <c r="F12" s="21"/>
      <c r="G12" s="8"/>
      <c r="H12" s="9"/>
      <c r="I12" s="131" t="s">
        <v>121</v>
      </c>
      <c r="J12" s="131"/>
      <c r="K12" s="132" t="s">
        <v>143</v>
      </c>
      <c r="L12" s="133"/>
      <c r="M12" s="124">
        <v>493</v>
      </c>
      <c r="N12" s="4"/>
      <c r="O12" s="4"/>
      <c r="P12" s="114"/>
      <c r="Q12" s="114"/>
      <c r="R12" s="114"/>
      <c r="S12" s="114"/>
      <c r="T12" s="114"/>
      <c r="U12" s="114"/>
      <c r="V12" s="154"/>
      <c r="W12" s="114"/>
      <c r="X12" s="114"/>
      <c r="Y12" s="114"/>
    </row>
    <row r="13" spans="1:25" ht="15.75" x14ac:dyDescent="0.2">
      <c r="A13" s="9"/>
      <c r="B13" s="115"/>
      <c r="C13" s="21"/>
      <c r="D13" s="21"/>
      <c r="E13" s="21"/>
      <c r="F13" s="21"/>
      <c r="G13" s="8"/>
      <c r="H13" s="9"/>
      <c r="I13" s="131" t="s">
        <v>122</v>
      </c>
      <c r="J13" s="131"/>
      <c r="K13" s="132" t="s">
        <v>144</v>
      </c>
      <c r="L13" s="133"/>
      <c r="M13" s="126" t="s">
        <v>39</v>
      </c>
      <c r="N13" s="4"/>
      <c r="O13" s="4"/>
      <c r="P13" s="114"/>
      <c r="Q13" s="114"/>
      <c r="R13" s="114"/>
      <c r="S13" s="114"/>
      <c r="T13" s="114"/>
      <c r="U13" s="114"/>
      <c r="V13" s="154"/>
      <c r="W13" s="114"/>
      <c r="X13" s="114"/>
      <c r="Y13" s="114"/>
    </row>
    <row r="14" spans="1:25" ht="15.75" x14ac:dyDescent="0.2">
      <c r="A14" s="9"/>
      <c r="B14" s="115"/>
      <c r="C14" s="21"/>
      <c r="D14" s="21"/>
      <c r="E14" s="21"/>
      <c r="F14" s="21"/>
      <c r="G14" s="8"/>
      <c r="H14" s="9"/>
      <c r="I14" s="115"/>
      <c r="J14" s="21"/>
      <c r="K14" s="21"/>
      <c r="L14" s="21"/>
      <c r="M14" s="21"/>
      <c r="N14" s="4"/>
      <c r="O14" s="4"/>
      <c r="P14" s="114"/>
      <c r="Q14" s="114"/>
      <c r="R14" s="114"/>
      <c r="S14" s="114"/>
      <c r="T14" s="114"/>
      <c r="U14" s="114"/>
      <c r="V14" s="154"/>
      <c r="W14" s="114"/>
      <c r="X14" s="114"/>
      <c r="Y14" s="114"/>
    </row>
    <row r="15" spans="1:25" ht="13.5" thickBo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53"/>
      <c r="W15" s="4"/>
      <c r="X15" s="4"/>
      <c r="Y15" s="4"/>
    </row>
    <row r="16" spans="1:25" ht="13.5" thickTop="1" x14ac:dyDescent="0.2">
      <c r="A16" s="33" t="s">
        <v>11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9</v>
      </c>
      <c r="K16" s="35" t="s">
        <v>109</v>
      </c>
      <c r="L16" s="34">
        <v>10</v>
      </c>
      <c r="M16" s="34">
        <v>11</v>
      </c>
      <c r="N16" s="34">
        <v>12</v>
      </c>
      <c r="O16" s="34">
        <v>13</v>
      </c>
      <c r="P16" s="34">
        <v>14</v>
      </c>
      <c r="Q16" s="34">
        <v>15</v>
      </c>
      <c r="R16" s="34">
        <v>16</v>
      </c>
      <c r="S16" s="34">
        <v>17</v>
      </c>
      <c r="T16" s="34">
        <v>18</v>
      </c>
      <c r="U16" s="117" t="s">
        <v>110</v>
      </c>
      <c r="V16" s="35" t="s">
        <v>2</v>
      </c>
      <c r="W16" s="4"/>
      <c r="X16" s="4"/>
    </row>
    <row r="17" spans="1:24" ht="13.5" thickBot="1" x14ac:dyDescent="0.25">
      <c r="A17" s="36" t="s">
        <v>19</v>
      </c>
      <c r="B17" s="37">
        <v>4</v>
      </c>
      <c r="C17" s="37">
        <v>4</v>
      </c>
      <c r="D17" s="37">
        <v>3</v>
      </c>
      <c r="E17" s="38">
        <v>4</v>
      </c>
      <c r="F17" s="38">
        <v>3</v>
      </c>
      <c r="G17" s="38">
        <v>4</v>
      </c>
      <c r="H17" s="38">
        <v>4</v>
      </c>
      <c r="I17" s="38">
        <v>3</v>
      </c>
      <c r="J17" s="38">
        <v>4</v>
      </c>
      <c r="K17" s="41">
        <f>SUM(B17:J17)</f>
        <v>33</v>
      </c>
      <c r="L17" s="37">
        <v>4</v>
      </c>
      <c r="M17" s="37">
        <v>4</v>
      </c>
      <c r="N17" s="37">
        <v>5</v>
      </c>
      <c r="O17" s="38">
        <v>3</v>
      </c>
      <c r="P17" s="38">
        <v>4</v>
      </c>
      <c r="Q17" s="38">
        <v>3</v>
      </c>
      <c r="R17" s="38">
        <v>4</v>
      </c>
      <c r="S17" s="38">
        <v>4</v>
      </c>
      <c r="T17" s="38">
        <v>5</v>
      </c>
      <c r="U17" s="38">
        <v>36</v>
      </c>
      <c r="V17" s="41">
        <v>69</v>
      </c>
      <c r="W17" s="4"/>
      <c r="X17" s="4"/>
    </row>
    <row r="18" spans="1:24" ht="13.5" thickTop="1" x14ac:dyDescent="0.2">
      <c r="A18" s="23" t="s">
        <v>21</v>
      </c>
      <c r="K18" s="40"/>
      <c r="W18" s="4"/>
      <c r="X18" s="4"/>
    </row>
    <row r="19" spans="1:24" ht="13.5" thickBot="1" x14ac:dyDescent="0.25">
      <c r="A19" s="23"/>
      <c r="K19" s="40"/>
      <c r="W19" s="4"/>
      <c r="X19" s="4"/>
    </row>
    <row r="20" spans="1:24" ht="14.25" thickTop="1" thickBot="1" x14ac:dyDescent="0.25">
      <c r="A20" s="55" t="s">
        <v>12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2">
        <v>8</v>
      </c>
      <c r="J20" s="42">
        <v>9</v>
      </c>
      <c r="K20" s="43" t="str">
        <f>K16</f>
        <v>FRONT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118" t="str">
        <f>U16</f>
        <v>BACK</v>
      </c>
      <c r="V20" s="43" t="s">
        <v>2</v>
      </c>
      <c r="W20" s="13" t="s">
        <v>3</v>
      </c>
      <c r="X20" s="40" t="s">
        <v>108</v>
      </c>
    </row>
    <row r="21" spans="1:24" ht="14.25" thickTop="1" thickBot="1" x14ac:dyDescent="0.25">
      <c r="A21" s="46" t="s">
        <v>65</v>
      </c>
      <c r="B21" s="87">
        <v>8</v>
      </c>
      <c r="C21" s="88">
        <v>6</v>
      </c>
      <c r="D21" s="88">
        <v>5</v>
      </c>
      <c r="E21" s="88">
        <v>5</v>
      </c>
      <c r="F21" s="88">
        <v>7</v>
      </c>
      <c r="G21" s="88">
        <v>6</v>
      </c>
      <c r="H21" s="88">
        <v>7</v>
      </c>
      <c r="I21" s="88">
        <v>4</v>
      </c>
      <c r="J21" s="88">
        <v>6</v>
      </c>
      <c r="K21" s="88">
        <f>SUM(B21:J21)</f>
        <v>54</v>
      </c>
      <c r="L21" s="88">
        <v>8</v>
      </c>
      <c r="M21" s="88">
        <v>4</v>
      </c>
      <c r="N21" s="88">
        <v>7</v>
      </c>
      <c r="O21" s="88">
        <v>5</v>
      </c>
      <c r="P21" s="88">
        <v>5</v>
      </c>
      <c r="Q21" s="88">
        <v>4</v>
      </c>
      <c r="R21" s="88">
        <v>5</v>
      </c>
      <c r="S21" s="88">
        <v>6</v>
      </c>
      <c r="T21" s="88">
        <v>7</v>
      </c>
      <c r="U21" s="88">
        <f>SUM( L21:T21)</f>
        <v>51</v>
      </c>
      <c r="V21" s="120">
        <f>SUM(K21+U21)</f>
        <v>105</v>
      </c>
      <c r="W21" s="14"/>
      <c r="X21">
        <f>V21-V17</f>
        <v>36</v>
      </c>
    </row>
    <row r="22" spans="1:24" ht="13.5" thickBot="1" x14ac:dyDescent="0.25">
      <c r="A22" s="46" t="s">
        <v>66</v>
      </c>
      <c r="B22" s="89">
        <v>8</v>
      </c>
      <c r="C22" s="90">
        <v>7</v>
      </c>
      <c r="D22" s="90">
        <v>4</v>
      </c>
      <c r="E22" s="90">
        <v>9</v>
      </c>
      <c r="F22" s="90">
        <v>5</v>
      </c>
      <c r="G22" s="90">
        <v>7</v>
      </c>
      <c r="H22" s="90">
        <v>6</v>
      </c>
      <c r="I22" s="90">
        <v>5</v>
      </c>
      <c r="J22" s="90">
        <v>7</v>
      </c>
      <c r="K22" s="88">
        <f t="shared" ref="K22:K24" si="0">SUM(B22:J22)</f>
        <v>58</v>
      </c>
      <c r="L22" s="90">
        <v>7</v>
      </c>
      <c r="M22" s="90">
        <v>9</v>
      </c>
      <c r="N22" s="90">
        <v>10</v>
      </c>
      <c r="O22" s="90">
        <v>5</v>
      </c>
      <c r="P22" s="90">
        <v>4</v>
      </c>
      <c r="Q22" s="90">
        <v>5</v>
      </c>
      <c r="R22" s="90">
        <v>6</v>
      </c>
      <c r="S22" s="90">
        <v>6</v>
      </c>
      <c r="T22" s="90">
        <v>8</v>
      </c>
      <c r="U22" s="119">
        <f>SUM(L22:T22)</f>
        <v>60</v>
      </c>
      <c r="V22" s="120">
        <f t="shared" ref="V22:V82" si="1">SUM(K22+U22)</f>
        <v>118</v>
      </c>
      <c r="W22" s="15"/>
      <c r="X22">
        <f>V22-V17</f>
        <v>49</v>
      </c>
    </row>
    <row r="23" spans="1:24" ht="13.5" thickBot="1" x14ac:dyDescent="0.25">
      <c r="A23" s="46" t="s">
        <v>67</v>
      </c>
      <c r="B23" s="89">
        <v>8</v>
      </c>
      <c r="C23" s="90">
        <v>7</v>
      </c>
      <c r="D23" s="90">
        <v>6</v>
      </c>
      <c r="E23" s="90">
        <v>7</v>
      </c>
      <c r="F23" s="90">
        <v>6</v>
      </c>
      <c r="G23" s="90">
        <v>8</v>
      </c>
      <c r="H23" s="90">
        <v>9</v>
      </c>
      <c r="I23" s="90">
        <v>3</v>
      </c>
      <c r="J23" s="90">
        <v>6</v>
      </c>
      <c r="K23" s="88">
        <f t="shared" si="0"/>
        <v>60</v>
      </c>
      <c r="L23" s="90">
        <v>7</v>
      </c>
      <c r="M23" s="90">
        <v>7</v>
      </c>
      <c r="N23" s="90">
        <v>10</v>
      </c>
      <c r="O23" s="90">
        <v>6</v>
      </c>
      <c r="P23" s="90">
        <v>7</v>
      </c>
      <c r="Q23" s="90">
        <v>6</v>
      </c>
      <c r="R23" s="90">
        <v>7</v>
      </c>
      <c r="S23" s="90">
        <v>6</v>
      </c>
      <c r="T23" s="90">
        <v>10</v>
      </c>
      <c r="U23" s="119">
        <f t="shared" ref="U23:U24" si="2">SUM( L23:T23)</f>
        <v>66</v>
      </c>
      <c r="V23" s="120">
        <f t="shared" si="1"/>
        <v>126</v>
      </c>
      <c r="W23" s="15"/>
      <c r="X23">
        <f>V23-V17</f>
        <v>57</v>
      </c>
    </row>
    <row r="24" spans="1:24" ht="13.5" thickBot="1" x14ac:dyDescent="0.25">
      <c r="A24" s="46" t="s">
        <v>68</v>
      </c>
      <c r="B24" s="89">
        <v>7</v>
      </c>
      <c r="C24" s="90">
        <v>8</v>
      </c>
      <c r="D24" s="90">
        <v>4</v>
      </c>
      <c r="E24" s="90">
        <v>7</v>
      </c>
      <c r="F24" s="90">
        <v>6</v>
      </c>
      <c r="G24" s="90">
        <v>7</v>
      </c>
      <c r="H24" s="90">
        <v>7</v>
      </c>
      <c r="I24" s="90">
        <v>6</v>
      </c>
      <c r="J24" s="90">
        <v>9</v>
      </c>
      <c r="K24" s="88">
        <f t="shared" si="0"/>
        <v>61</v>
      </c>
      <c r="L24" s="90">
        <v>10</v>
      </c>
      <c r="M24" s="90">
        <v>7</v>
      </c>
      <c r="N24" s="90">
        <v>8</v>
      </c>
      <c r="O24" s="90">
        <v>5</v>
      </c>
      <c r="P24" s="90">
        <v>6</v>
      </c>
      <c r="Q24" s="90">
        <v>7</v>
      </c>
      <c r="R24" s="90">
        <v>5</v>
      </c>
      <c r="S24" s="90">
        <v>9</v>
      </c>
      <c r="T24" s="90">
        <v>10</v>
      </c>
      <c r="U24" s="119">
        <f t="shared" si="2"/>
        <v>67</v>
      </c>
      <c r="V24" s="120">
        <f t="shared" si="1"/>
        <v>128</v>
      </c>
      <c r="W24" s="15"/>
      <c r="X24">
        <f>V24-V17</f>
        <v>59</v>
      </c>
    </row>
    <row r="25" spans="1:24" ht="13.5" thickBot="1" x14ac:dyDescent="0.25">
      <c r="A25" s="30"/>
      <c r="T25" s="12"/>
      <c r="U25" s="12" t="s">
        <v>0</v>
      </c>
      <c r="V25" s="120">
        <f>SUM(V21:V24)</f>
        <v>477</v>
      </c>
      <c r="W25" s="96"/>
    </row>
    <row r="26" spans="1:24" ht="13.5" thickBot="1" x14ac:dyDescent="0.25">
      <c r="A26" s="31"/>
      <c r="T26" s="32"/>
      <c r="U26" s="32" t="s">
        <v>1</v>
      </c>
      <c r="V26" s="120">
        <f>V25</f>
        <v>477</v>
      </c>
      <c r="W26" s="105" t="s">
        <v>149</v>
      </c>
    </row>
    <row r="27" spans="1:24" ht="14.25" thickTop="1" thickBot="1" x14ac:dyDescent="0.25">
      <c r="A27" s="54" t="s">
        <v>25</v>
      </c>
      <c r="B27" s="42">
        <v>1</v>
      </c>
      <c r="C27" s="42">
        <v>2</v>
      </c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42">
        <v>9</v>
      </c>
      <c r="K27" s="43" t="str">
        <f>K16</f>
        <v>FRONT</v>
      </c>
      <c r="L27" s="42">
        <v>10</v>
      </c>
      <c r="M27" s="42">
        <v>11</v>
      </c>
      <c r="N27" s="42">
        <v>12</v>
      </c>
      <c r="O27" s="42">
        <v>13</v>
      </c>
      <c r="P27" s="42">
        <v>14</v>
      </c>
      <c r="Q27" s="42">
        <v>15</v>
      </c>
      <c r="R27" s="42">
        <v>16</v>
      </c>
      <c r="S27" s="42">
        <v>17</v>
      </c>
      <c r="T27" s="42">
        <v>18</v>
      </c>
      <c r="U27" s="118" t="str">
        <f>U16</f>
        <v>BACK</v>
      </c>
      <c r="V27" s="120" t="str">
        <f>V16</f>
        <v>TOTAL</v>
      </c>
      <c r="W27" s="13" t="s">
        <v>3</v>
      </c>
    </row>
    <row r="28" spans="1:24" ht="13.5" thickBot="1" x14ac:dyDescent="0.25">
      <c r="A28" s="46" t="s">
        <v>69</v>
      </c>
      <c r="B28" s="87">
        <v>6</v>
      </c>
      <c r="C28" s="88">
        <v>5</v>
      </c>
      <c r="D28" s="88">
        <v>5</v>
      </c>
      <c r="E28" s="88">
        <v>5</v>
      </c>
      <c r="F28" s="88">
        <v>4</v>
      </c>
      <c r="G28" s="88">
        <v>6</v>
      </c>
      <c r="H28" s="88">
        <v>6</v>
      </c>
      <c r="I28" s="88">
        <v>4</v>
      </c>
      <c r="J28" s="88">
        <v>6</v>
      </c>
      <c r="K28" s="88">
        <f>SUM(B28:J28)</f>
        <v>47</v>
      </c>
      <c r="L28" s="88">
        <v>6</v>
      </c>
      <c r="M28" s="88">
        <v>4</v>
      </c>
      <c r="N28" s="88">
        <v>8</v>
      </c>
      <c r="O28" s="88">
        <v>4</v>
      </c>
      <c r="P28" s="88">
        <v>4</v>
      </c>
      <c r="Q28" s="88">
        <v>4</v>
      </c>
      <c r="R28" s="88">
        <v>6</v>
      </c>
      <c r="S28" s="88">
        <v>7</v>
      </c>
      <c r="T28" s="88">
        <v>7</v>
      </c>
      <c r="U28" s="88">
        <f>SUM(L28:T28)</f>
        <v>50</v>
      </c>
      <c r="V28" s="120">
        <f t="shared" si="1"/>
        <v>97</v>
      </c>
      <c r="W28" s="14">
        <v>5</v>
      </c>
      <c r="X28">
        <f>V28-V17</f>
        <v>28</v>
      </c>
    </row>
    <row r="29" spans="1:24" ht="13.5" thickBot="1" x14ac:dyDescent="0.25">
      <c r="A29" s="46" t="s">
        <v>70</v>
      </c>
      <c r="B29" s="89">
        <v>7</v>
      </c>
      <c r="C29" s="90">
        <v>8</v>
      </c>
      <c r="D29" s="90">
        <v>5</v>
      </c>
      <c r="E29" s="90">
        <v>7</v>
      </c>
      <c r="F29" s="90">
        <v>5</v>
      </c>
      <c r="G29" s="90">
        <v>5</v>
      </c>
      <c r="H29" s="90">
        <v>9</v>
      </c>
      <c r="I29" s="90">
        <v>5</v>
      </c>
      <c r="J29" s="90">
        <v>7</v>
      </c>
      <c r="K29" s="88">
        <f t="shared" ref="K29:K32" si="3">SUM(B29:J29)</f>
        <v>58</v>
      </c>
      <c r="L29" s="90">
        <v>8</v>
      </c>
      <c r="M29" s="90">
        <v>5</v>
      </c>
      <c r="N29" s="90">
        <v>5</v>
      </c>
      <c r="O29" s="90">
        <v>5</v>
      </c>
      <c r="P29" s="90">
        <v>5</v>
      </c>
      <c r="Q29" s="90">
        <v>6</v>
      </c>
      <c r="R29" s="90">
        <v>5</v>
      </c>
      <c r="S29" s="90">
        <v>5</v>
      </c>
      <c r="T29" s="90">
        <v>9</v>
      </c>
      <c r="U29" s="88">
        <f t="shared" ref="U29:U32" si="4">SUM(L29:T29)</f>
        <v>53</v>
      </c>
      <c r="V29" s="120">
        <f t="shared" si="1"/>
        <v>111</v>
      </c>
      <c r="W29" s="15"/>
      <c r="X29">
        <f>V29-V17</f>
        <v>42</v>
      </c>
    </row>
    <row r="30" spans="1:24" ht="13.5" thickBot="1" x14ac:dyDescent="0.25">
      <c r="A30" s="46" t="s">
        <v>132</v>
      </c>
      <c r="B30" s="89">
        <v>7</v>
      </c>
      <c r="C30" s="90">
        <v>7</v>
      </c>
      <c r="D30" s="90">
        <v>5</v>
      </c>
      <c r="E30" s="90">
        <v>5</v>
      </c>
      <c r="F30" s="90">
        <v>5</v>
      </c>
      <c r="G30" s="90">
        <v>6</v>
      </c>
      <c r="H30" s="90">
        <v>8</v>
      </c>
      <c r="I30" s="90">
        <v>5</v>
      </c>
      <c r="J30" s="90">
        <v>7</v>
      </c>
      <c r="K30" s="88">
        <f t="shared" si="3"/>
        <v>55</v>
      </c>
      <c r="L30" s="90">
        <v>6</v>
      </c>
      <c r="M30" s="90">
        <v>6</v>
      </c>
      <c r="N30" s="90">
        <v>6</v>
      </c>
      <c r="O30" s="90">
        <v>6</v>
      </c>
      <c r="P30" s="90">
        <v>6</v>
      </c>
      <c r="Q30" s="90">
        <v>6</v>
      </c>
      <c r="R30" s="90">
        <v>5</v>
      </c>
      <c r="S30" s="90">
        <v>6</v>
      </c>
      <c r="T30" s="90">
        <v>7</v>
      </c>
      <c r="U30" s="88">
        <f t="shared" si="4"/>
        <v>54</v>
      </c>
      <c r="V30" s="120">
        <f t="shared" si="1"/>
        <v>109</v>
      </c>
      <c r="W30" s="15"/>
      <c r="X30">
        <f>V30-V17</f>
        <v>40</v>
      </c>
    </row>
    <row r="31" spans="1:24" ht="13.5" thickBot="1" x14ac:dyDescent="0.25">
      <c r="A31" s="46" t="s">
        <v>71</v>
      </c>
      <c r="B31" s="89">
        <v>8</v>
      </c>
      <c r="C31" s="90">
        <v>8</v>
      </c>
      <c r="D31" s="90">
        <v>7</v>
      </c>
      <c r="E31" s="90">
        <v>8</v>
      </c>
      <c r="F31" s="90">
        <v>4</v>
      </c>
      <c r="G31" s="90">
        <v>7</v>
      </c>
      <c r="H31" s="90">
        <v>9</v>
      </c>
      <c r="I31" s="90">
        <v>4</v>
      </c>
      <c r="J31" s="90">
        <v>8</v>
      </c>
      <c r="K31" s="88">
        <f t="shared" si="3"/>
        <v>63</v>
      </c>
      <c r="L31" s="90">
        <v>6</v>
      </c>
      <c r="M31" s="90">
        <v>4</v>
      </c>
      <c r="N31" s="90">
        <v>8</v>
      </c>
      <c r="O31" s="90">
        <v>4</v>
      </c>
      <c r="P31" s="90">
        <v>6</v>
      </c>
      <c r="Q31" s="90">
        <v>5</v>
      </c>
      <c r="R31" s="90">
        <v>7</v>
      </c>
      <c r="S31" s="90">
        <v>7</v>
      </c>
      <c r="T31" s="90">
        <v>9</v>
      </c>
      <c r="U31" s="88">
        <f t="shared" si="4"/>
        <v>56</v>
      </c>
      <c r="V31" s="120">
        <f t="shared" si="1"/>
        <v>119</v>
      </c>
      <c r="W31" s="15"/>
      <c r="X31">
        <f>V31-V17</f>
        <v>50</v>
      </c>
    </row>
    <row r="32" spans="1:24" ht="13.5" thickBot="1" x14ac:dyDescent="0.25">
      <c r="A32" s="46" t="s">
        <v>72</v>
      </c>
      <c r="B32" s="89">
        <v>10</v>
      </c>
      <c r="C32" s="90">
        <v>9</v>
      </c>
      <c r="D32" s="90">
        <v>7</v>
      </c>
      <c r="E32" s="90">
        <v>6</v>
      </c>
      <c r="F32" s="90">
        <v>5</v>
      </c>
      <c r="G32" s="90">
        <v>10</v>
      </c>
      <c r="H32" s="90">
        <v>10</v>
      </c>
      <c r="I32" s="90">
        <v>8</v>
      </c>
      <c r="J32" s="90">
        <v>8</v>
      </c>
      <c r="K32" s="88">
        <f t="shared" si="3"/>
        <v>73</v>
      </c>
      <c r="L32" s="90">
        <v>7</v>
      </c>
      <c r="M32" s="90">
        <v>7</v>
      </c>
      <c r="N32" s="90">
        <v>7</v>
      </c>
      <c r="O32" s="90">
        <v>6</v>
      </c>
      <c r="P32" s="90">
        <v>5</v>
      </c>
      <c r="Q32" s="90">
        <v>5</v>
      </c>
      <c r="R32" s="90">
        <v>11</v>
      </c>
      <c r="S32" s="90">
        <v>6</v>
      </c>
      <c r="T32" s="90">
        <v>9</v>
      </c>
      <c r="U32" s="88">
        <f t="shared" si="4"/>
        <v>63</v>
      </c>
      <c r="V32" s="120">
        <f t="shared" si="1"/>
        <v>136</v>
      </c>
      <c r="W32" s="15"/>
      <c r="X32">
        <f>V32-V17</f>
        <v>67</v>
      </c>
    </row>
    <row r="33" spans="1:24" ht="13.5" thickBot="1" x14ac:dyDescent="0.25">
      <c r="A33" s="30"/>
      <c r="T33" s="12"/>
      <c r="U33" s="12" t="s">
        <v>0</v>
      </c>
      <c r="V33" s="120">
        <f>SUM(V28:V32)</f>
        <v>572</v>
      </c>
      <c r="W33" s="11"/>
    </row>
    <row r="34" spans="1:24" ht="13.5" thickBot="1" x14ac:dyDescent="0.25">
      <c r="T34" s="32"/>
      <c r="U34" s="32" t="s">
        <v>1</v>
      </c>
      <c r="V34" s="120">
        <f>SMALL(V28:V32,1)+SMALL(V28:V32,2)+SMALL(V28:V32,3)+SMALL(V28:V32,4)</f>
        <v>436</v>
      </c>
      <c r="W34" s="105" t="s">
        <v>150</v>
      </c>
    </row>
    <row r="35" spans="1:24" ht="14.25" thickTop="1" thickBot="1" x14ac:dyDescent="0.25">
      <c r="A35" s="58" t="s">
        <v>32</v>
      </c>
      <c r="B35" s="42">
        <v>1</v>
      </c>
      <c r="C35" s="42">
        <v>2</v>
      </c>
      <c r="D35" s="42">
        <v>3</v>
      </c>
      <c r="E35" s="42">
        <v>4</v>
      </c>
      <c r="F35" s="42">
        <v>5</v>
      </c>
      <c r="G35" s="42">
        <v>6</v>
      </c>
      <c r="H35" s="42">
        <v>7</v>
      </c>
      <c r="I35" s="42">
        <v>8</v>
      </c>
      <c r="J35" s="42">
        <v>9</v>
      </c>
      <c r="K35" s="43" t="str">
        <f>K16</f>
        <v>FRONT</v>
      </c>
      <c r="L35" s="42">
        <v>10</v>
      </c>
      <c r="M35" s="42">
        <v>11</v>
      </c>
      <c r="N35" s="42">
        <v>12</v>
      </c>
      <c r="O35" s="42">
        <v>13</v>
      </c>
      <c r="P35" s="42">
        <v>14</v>
      </c>
      <c r="Q35" s="42">
        <v>15</v>
      </c>
      <c r="R35" s="42">
        <v>16</v>
      </c>
      <c r="S35" s="42">
        <v>17</v>
      </c>
      <c r="T35" s="42">
        <v>18</v>
      </c>
      <c r="U35" s="118" t="str">
        <f>U16</f>
        <v>BACK</v>
      </c>
      <c r="V35" s="120" t="str">
        <f>V16</f>
        <v>TOTAL</v>
      </c>
      <c r="W35" s="13" t="s">
        <v>3</v>
      </c>
    </row>
    <row r="36" spans="1:24" ht="13.5" thickBot="1" x14ac:dyDescent="0.25">
      <c r="A36" s="46" t="s">
        <v>73</v>
      </c>
      <c r="B36" s="87">
        <v>5</v>
      </c>
      <c r="C36" s="88">
        <v>6</v>
      </c>
      <c r="D36" s="88">
        <v>3</v>
      </c>
      <c r="E36" s="88">
        <v>5</v>
      </c>
      <c r="F36" s="88">
        <v>6</v>
      </c>
      <c r="G36" s="88">
        <v>5</v>
      </c>
      <c r="H36" s="88">
        <v>7</v>
      </c>
      <c r="I36" s="88">
        <v>4</v>
      </c>
      <c r="J36" s="88">
        <v>4</v>
      </c>
      <c r="K36" s="88">
        <f>SUM(B36:J36)</f>
        <v>45</v>
      </c>
      <c r="L36" s="88">
        <v>5</v>
      </c>
      <c r="M36" s="88">
        <v>4</v>
      </c>
      <c r="N36" s="88">
        <v>6</v>
      </c>
      <c r="O36" s="88">
        <v>3</v>
      </c>
      <c r="P36" s="88">
        <v>5</v>
      </c>
      <c r="Q36" s="88">
        <v>5</v>
      </c>
      <c r="R36" s="88">
        <v>5</v>
      </c>
      <c r="S36" s="88">
        <v>4</v>
      </c>
      <c r="T36" s="88">
        <v>6</v>
      </c>
      <c r="U36" s="88">
        <f>SUM(L36:T36)</f>
        <v>43</v>
      </c>
      <c r="V36" s="120">
        <f t="shared" si="1"/>
        <v>88</v>
      </c>
      <c r="W36" s="14">
        <v>1</v>
      </c>
      <c r="X36">
        <f>V36-V17</f>
        <v>19</v>
      </c>
    </row>
    <row r="37" spans="1:24" ht="13.5" thickBot="1" x14ac:dyDescent="0.25">
      <c r="A37" s="46" t="s">
        <v>74</v>
      </c>
      <c r="B37" s="89">
        <v>5</v>
      </c>
      <c r="C37" s="90">
        <v>6</v>
      </c>
      <c r="D37" s="90">
        <v>5</v>
      </c>
      <c r="E37" s="90">
        <v>6</v>
      </c>
      <c r="F37" s="90">
        <v>6</v>
      </c>
      <c r="G37" s="90">
        <v>9</v>
      </c>
      <c r="H37" s="90">
        <v>6</v>
      </c>
      <c r="I37" s="90">
        <v>3</v>
      </c>
      <c r="J37" s="90">
        <v>8</v>
      </c>
      <c r="K37" s="88">
        <f t="shared" ref="K37:K41" si="5">SUM(B37:J37)</f>
        <v>54</v>
      </c>
      <c r="L37" s="90">
        <v>6</v>
      </c>
      <c r="M37" s="90">
        <v>4</v>
      </c>
      <c r="N37" s="90">
        <v>7</v>
      </c>
      <c r="O37" s="90">
        <v>4</v>
      </c>
      <c r="P37" s="90">
        <v>5</v>
      </c>
      <c r="Q37" s="90">
        <v>5</v>
      </c>
      <c r="R37" s="90">
        <v>7</v>
      </c>
      <c r="S37" s="90">
        <v>5</v>
      </c>
      <c r="T37" s="90">
        <v>7</v>
      </c>
      <c r="U37" s="88">
        <f t="shared" ref="U37:U41" si="6">SUM(L37:T37)</f>
        <v>50</v>
      </c>
      <c r="V37" s="120">
        <f t="shared" si="1"/>
        <v>104</v>
      </c>
      <c r="W37" s="15"/>
      <c r="X37">
        <f>V37-V17</f>
        <v>35</v>
      </c>
    </row>
    <row r="38" spans="1:24" ht="13.5" thickBot="1" x14ac:dyDescent="0.25">
      <c r="A38" s="46" t="s">
        <v>75</v>
      </c>
      <c r="B38" s="89">
        <v>6</v>
      </c>
      <c r="C38" s="90">
        <v>7</v>
      </c>
      <c r="D38" s="90">
        <v>4</v>
      </c>
      <c r="E38" s="90">
        <v>10</v>
      </c>
      <c r="F38" s="90">
        <v>5</v>
      </c>
      <c r="G38" s="90">
        <v>9</v>
      </c>
      <c r="H38" s="90">
        <v>10</v>
      </c>
      <c r="I38" s="90">
        <v>4</v>
      </c>
      <c r="J38" s="90">
        <v>5</v>
      </c>
      <c r="K38" s="88">
        <f t="shared" si="5"/>
        <v>60</v>
      </c>
      <c r="L38" s="90">
        <v>7</v>
      </c>
      <c r="M38" s="90">
        <v>7</v>
      </c>
      <c r="N38" s="90">
        <v>9</v>
      </c>
      <c r="O38" s="90">
        <v>7</v>
      </c>
      <c r="P38" s="90">
        <v>7</v>
      </c>
      <c r="Q38" s="90">
        <v>7</v>
      </c>
      <c r="R38" s="90">
        <v>7</v>
      </c>
      <c r="S38" s="90">
        <v>5</v>
      </c>
      <c r="T38" s="90">
        <v>8</v>
      </c>
      <c r="U38" s="88">
        <f>SUM(L38:T38)</f>
        <v>64</v>
      </c>
      <c r="V38" s="120">
        <f t="shared" si="1"/>
        <v>124</v>
      </c>
      <c r="W38" s="15"/>
      <c r="X38">
        <f>V38-V17</f>
        <v>55</v>
      </c>
    </row>
    <row r="39" spans="1:24" ht="13.5" thickBot="1" x14ac:dyDescent="0.25">
      <c r="A39" s="46" t="s">
        <v>76</v>
      </c>
      <c r="B39" s="89">
        <v>7</v>
      </c>
      <c r="C39" s="90">
        <v>8</v>
      </c>
      <c r="D39" s="90">
        <v>6</v>
      </c>
      <c r="E39" s="90">
        <v>7</v>
      </c>
      <c r="F39" s="90">
        <v>5</v>
      </c>
      <c r="G39" s="90">
        <v>7</v>
      </c>
      <c r="H39" s="90">
        <v>8</v>
      </c>
      <c r="I39" s="90">
        <v>3</v>
      </c>
      <c r="J39" s="90">
        <v>9</v>
      </c>
      <c r="K39" s="88">
        <f t="shared" si="5"/>
        <v>60</v>
      </c>
      <c r="L39" s="90">
        <v>8</v>
      </c>
      <c r="M39" s="90">
        <v>6</v>
      </c>
      <c r="N39" s="90">
        <v>9</v>
      </c>
      <c r="O39" s="90">
        <v>4</v>
      </c>
      <c r="P39" s="90">
        <v>5</v>
      </c>
      <c r="Q39" s="90">
        <v>3</v>
      </c>
      <c r="R39" s="90">
        <v>6</v>
      </c>
      <c r="S39" s="90">
        <v>9</v>
      </c>
      <c r="T39" s="90">
        <v>9</v>
      </c>
      <c r="U39" s="88">
        <f t="shared" si="6"/>
        <v>59</v>
      </c>
      <c r="V39" s="120">
        <f t="shared" si="1"/>
        <v>119</v>
      </c>
      <c r="W39" s="15"/>
      <c r="X39">
        <f>V39-V17</f>
        <v>50</v>
      </c>
    </row>
    <row r="40" spans="1:24" ht="13.5" thickBot="1" x14ac:dyDescent="0.25">
      <c r="A40" s="46" t="s">
        <v>77</v>
      </c>
      <c r="B40" s="89">
        <v>8</v>
      </c>
      <c r="C40" s="90">
        <v>7</v>
      </c>
      <c r="D40" s="90">
        <v>5</v>
      </c>
      <c r="E40" s="90">
        <v>8</v>
      </c>
      <c r="F40" s="90">
        <v>8</v>
      </c>
      <c r="G40" s="90">
        <v>12</v>
      </c>
      <c r="H40" s="90">
        <v>7</v>
      </c>
      <c r="I40" s="90">
        <v>4</v>
      </c>
      <c r="J40" s="90">
        <v>6</v>
      </c>
      <c r="K40" s="88">
        <f t="shared" si="5"/>
        <v>65</v>
      </c>
      <c r="L40" s="90">
        <v>6</v>
      </c>
      <c r="M40" s="90">
        <v>6</v>
      </c>
      <c r="N40" s="90">
        <v>9</v>
      </c>
      <c r="O40" s="90">
        <v>6</v>
      </c>
      <c r="P40" s="90">
        <v>7</v>
      </c>
      <c r="Q40" s="90">
        <v>6</v>
      </c>
      <c r="R40" s="90">
        <v>7</v>
      </c>
      <c r="S40" s="90">
        <v>6</v>
      </c>
      <c r="T40" s="90">
        <v>11</v>
      </c>
      <c r="U40" s="88">
        <f t="shared" si="6"/>
        <v>64</v>
      </c>
      <c r="V40" s="120">
        <f t="shared" si="1"/>
        <v>129</v>
      </c>
      <c r="W40" s="15"/>
      <c r="X40">
        <f>V40-V17</f>
        <v>60</v>
      </c>
    </row>
    <row r="41" spans="1:24" ht="13.5" thickBot="1" x14ac:dyDescent="0.25">
      <c r="A41" s="46" t="s">
        <v>78</v>
      </c>
      <c r="B41" s="89">
        <v>8</v>
      </c>
      <c r="C41" s="90">
        <v>6</v>
      </c>
      <c r="D41" s="90">
        <v>6</v>
      </c>
      <c r="E41" s="90">
        <v>6</v>
      </c>
      <c r="F41" s="90">
        <v>5</v>
      </c>
      <c r="G41" s="90">
        <v>9</v>
      </c>
      <c r="H41" s="90">
        <v>10</v>
      </c>
      <c r="I41" s="90">
        <v>5</v>
      </c>
      <c r="J41" s="90">
        <v>7</v>
      </c>
      <c r="K41" s="88">
        <f t="shared" si="5"/>
        <v>62</v>
      </c>
      <c r="L41" s="90">
        <v>6</v>
      </c>
      <c r="M41" s="90">
        <v>6</v>
      </c>
      <c r="N41" s="90">
        <v>10</v>
      </c>
      <c r="O41" s="90">
        <v>6</v>
      </c>
      <c r="P41" s="90">
        <v>5</v>
      </c>
      <c r="Q41" s="90">
        <v>5</v>
      </c>
      <c r="R41" s="90">
        <v>5</v>
      </c>
      <c r="S41" s="90">
        <v>8</v>
      </c>
      <c r="T41" s="90">
        <v>9</v>
      </c>
      <c r="U41" s="88">
        <f t="shared" si="6"/>
        <v>60</v>
      </c>
      <c r="V41" s="120">
        <f t="shared" si="1"/>
        <v>122</v>
      </c>
      <c r="W41" s="16"/>
      <c r="X41">
        <f>V41-V17</f>
        <v>53</v>
      </c>
    </row>
    <row r="42" spans="1:24" ht="13.5" thickBot="1" x14ac:dyDescent="0.25">
      <c r="A42" s="30"/>
      <c r="T42" s="12"/>
      <c r="U42" s="12" t="s">
        <v>0</v>
      </c>
      <c r="V42" s="120">
        <f>SUM(V36:V41)</f>
        <v>686</v>
      </c>
      <c r="W42" s="11"/>
    </row>
    <row r="43" spans="1:24" ht="13.5" thickBot="1" x14ac:dyDescent="0.25">
      <c r="T43" s="32"/>
      <c r="U43" s="32" t="s">
        <v>1</v>
      </c>
      <c r="V43" s="120">
        <f>SMALL(V36:V41,1)+SMALL(V36:V41,2)+SMALL(V36:V41,3)+SMALL(V36:V41,4)</f>
        <v>433</v>
      </c>
      <c r="W43" s="105" t="s">
        <v>151</v>
      </c>
    </row>
    <row r="44" spans="1:24" ht="14.25" thickTop="1" thickBot="1" x14ac:dyDescent="0.25">
      <c r="A44" s="53" t="s">
        <v>26</v>
      </c>
      <c r="B44" s="42">
        <v>1</v>
      </c>
      <c r="C44" s="42">
        <v>2</v>
      </c>
      <c r="D44" s="42">
        <v>3</v>
      </c>
      <c r="E44" s="42">
        <v>4</v>
      </c>
      <c r="F44" s="42">
        <v>5</v>
      </c>
      <c r="G44" s="42">
        <v>6</v>
      </c>
      <c r="H44" s="42">
        <v>7</v>
      </c>
      <c r="I44" s="42">
        <v>8</v>
      </c>
      <c r="J44" s="42">
        <v>9</v>
      </c>
      <c r="K44" s="43" t="str">
        <f>K16</f>
        <v>FRONT</v>
      </c>
      <c r="L44" s="42">
        <v>10</v>
      </c>
      <c r="M44" s="42">
        <v>11</v>
      </c>
      <c r="N44" s="42">
        <v>12</v>
      </c>
      <c r="O44" s="42">
        <v>13</v>
      </c>
      <c r="P44" s="42">
        <v>14</v>
      </c>
      <c r="Q44" s="42">
        <v>15</v>
      </c>
      <c r="R44" s="42">
        <v>16</v>
      </c>
      <c r="S44" s="42">
        <v>17</v>
      </c>
      <c r="T44" s="42">
        <v>18</v>
      </c>
      <c r="U44" s="118" t="str">
        <f>U16</f>
        <v>BACK</v>
      </c>
      <c r="V44" s="120" t="str">
        <f>V16</f>
        <v>TOTAL</v>
      </c>
      <c r="W44" s="13" t="s">
        <v>3</v>
      </c>
    </row>
    <row r="45" spans="1:24" ht="13.5" thickBot="1" x14ac:dyDescent="0.25">
      <c r="A45" s="46" t="s">
        <v>79</v>
      </c>
      <c r="B45" s="91">
        <v>6</v>
      </c>
      <c r="C45" s="92">
        <v>5</v>
      </c>
      <c r="D45" s="92">
        <v>8</v>
      </c>
      <c r="E45" s="92">
        <v>5</v>
      </c>
      <c r="F45" s="92">
        <v>4</v>
      </c>
      <c r="G45" s="92">
        <v>7</v>
      </c>
      <c r="H45" s="92">
        <v>6</v>
      </c>
      <c r="I45" s="92">
        <v>6</v>
      </c>
      <c r="J45" s="92">
        <v>5</v>
      </c>
      <c r="K45" s="92">
        <f>SUM(B45:J45)</f>
        <v>52</v>
      </c>
      <c r="L45" s="92">
        <v>5</v>
      </c>
      <c r="M45" s="92">
        <v>5</v>
      </c>
      <c r="N45" s="92">
        <v>8</v>
      </c>
      <c r="O45" s="92">
        <v>4</v>
      </c>
      <c r="P45" s="92">
        <v>6</v>
      </c>
      <c r="Q45" s="92">
        <v>4</v>
      </c>
      <c r="R45" s="92">
        <v>5</v>
      </c>
      <c r="S45" s="92">
        <v>4</v>
      </c>
      <c r="T45" s="92">
        <v>9</v>
      </c>
      <c r="U45" s="92">
        <f>SUM(L45:T45)</f>
        <v>50</v>
      </c>
      <c r="V45" s="120">
        <f t="shared" si="1"/>
        <v>102</v>
      </c>
      <c r="W45" s="14"/>
      <c r="X45">
        <f>V45-V17</f>
        <v>33</v>
      </c>
    </row>
    <row r="46" spans="1:24" ht="13.5" thickBot="1" x14ac:dyDescent="0.25">
      <c r="A46" s="46" t="s">
        <v>80</v>
      </c>
      <c r="B46" s="93">
        <v>6</v>
      </c>
      <c r="C46" s="94">
        <v>7</v>
      </c>
      <c r="D46" s="94">
        <v>3</v>
      </c>
      <c r="E46" s="94">
        <v>7</v>
      </c>
      <c r="F46" s="94">
        <v>7</v>
      </c>
      <c r="G46" s="94">
        <v>6</v>
      </c>
      <c r="H46" s="94">
        <v>6</v>
      </c>
      <c r="I46" s="94">
        <v>4</v>
      </c>
      <c r="J46" s="94">
        <v>7</v>
      </c>
      <c r="K46" s="92">
        <f t="shared" ref="K46:K50" si="7">SUM(B46:J46)</f>
        <v>53</v>
      </c>
      <c r="L46" s="94">
        <v>7</v>
      </c>
      <c r="M46" s="94">
        <v>6</v>
      </c>
      <c r="N46" s="94">
        <v>8</v>
      </c>
      <c r="O46" s="94">
        <v>5</v>
      </c>
      <c r="P46" s="94">
        <v>5</v>
      </c>
      <c r="Q46" s="94">
        <v>5</v>
      </c>
      <c r="R46" s="94">
        <v>5</v>
      </c>
      <c r="S46" s="94">
        <v>6</v>
      </c>
      <c r="T46" s="94">
        <v>6</v>
      </c>
      <c r="U46" s="92">
        <f t="shared" ref="U46:U50" si="8">SUM(L46:T46)</f>
        <v>53</v>
      </c>
      <c r="V46" s="120">
        <f t="shared" si="1"/>
        <v>106</v>
      </c>
      <c r="W46" s="15"/>
      <c r="X46">
        <f>V46-V17</f>
        <v>37</v>
      </c>
    </row>
    <row r="47" spans="1:24" ht="13.5" thickBot="1" x14ac:dyDescent="0.25">
      <c r="A47" s="46" t="s">
        <v>81</v>
      </c>
      <c r="B47" s="93">
        <v>6</v>
      </c>
      <c r="C47" s="94">
        <v>9</v>
      </c>
      <c r="D47" s="94">
        <v>6</v>
      </c>
      <c r="E47" s="94">
        <v>5</v>
      </c>
      <c r="F47" s="94">
        <v>4</v>
      </c>
      <c r="G47" s="94">
        <v>8</v>
      </c>
      <c r="H47" s="94">
        <v>9</v>
      </c>
      <c r="I47" s="94">
        <v>6</v>
      </c>
      <c r="J47" s="94">
        <v>5</v>
      </c>
      <c r="K47" s="92">
        <f t="shared" si="7"/>
        <v>58</v>
      </c>
      <c r="L47" s="94">
        <v>4</v>
      </c>
      <c r="M47" s="94">
        <v>6</v>
      </c>
      <c r="N47" s="94">
        <v>10</v>
      </c>
      <c r="O47" s="94">
        <v>5</v>
      </c>
      <c r="P47" s="94">
        <v>9</v>
      </c>
      <c r="Q47" s="94">
        <v>5</v>
      </c>
      <c r="R47" s="94">
        <v>5</v>
      </c>
      <c r="S47" s="94">
        <v>7</v>
      </c>
      <c r="T47" s="94">
        <v>9</v>
      </c>
      <c r="U47" s="92">
        <f t="shared" si="8"/>
        <v>60</v>
      </c>
      <c r="V47" s="120">
        <f t="shared" si="1"/>
        <v>118</v>
      </c>
      <c r="W47" s="15"/>
      <c r="X47">
        <f>V47-V17</f>
        <v>49</v>
      </c>
    </row>
    <row r="48" spans="1:24" ht="13.5" thickBot="1" x14ac:dyDescent="0.25">
      <c r="A48" s="46" t="s">
        <v>82</v>
      </c>
      <c r="B48" s="93">
        <v>7</v>
      </c>
      <c r="C48" s="94">
        <v>7</v>
      </c>
      <c r="D48" s="94">
        <v>5</v>
      </c>
      <c r="E48" s="94">
        <v>8</v>
      </c>
      <c r="F48" s="94">
        <v>6</v>
      </c>
      <c r="G48" s="94">
        <v>6</v>
      </c>
      <c r="H48" s="94">
        <v>7</v>
      </c>
      <c r="I48" s="94">
        <v>6</v>
      </c>
      <c r="J48" s="94">
        <v>6</v>
      </c>
      <c r="K48" s="92">
        <f t="shared" si="7"/>
        <v>58</v>
      </c>
      <c r="L48" s="94">
        <v>6</v>
      </c>
      <c r="M48" s="94">
        <v>7</v>
      </c>
      <c r="N48" s="94">
        <v>6</v>
      </c>
      <c r="O48" s="94">
        <v>5</v>
      </c>
      <c r="P48" s="94">
        <v>5</v>
      </c>
      <c r="Q48" s="94">
        <v>6</v>
      </c>
      <c r="R48" s="94">
        <v>4</v>
      </c>
      <c r="S48" s="94">
        <v>7</v>
      </c>
      <c r="T48" s="94">
        <v>8</v>
      </c>
      <c r="U48" s="92">
        <f t="shared" si="8"/>
        <v>54</v>
      </c>
      <c r="V48" s="120">
        <f t="shared" si="1"/>
        <v>112</v>
      </c>
      <c r="W48" s="15"/>
      <c r="X48">
        <f>V48-V17</f>
        <v>43</v>
      </c>
    </row>
    <row r="49" spans="1:24" ht="13.5" thickBot="1" x14ac:dyDescent="0.25">
      <c r="A49" s="46" t="s">
        <v>83</v>
      </c>
      <c r="B49" s="93">
        <v>6</v>
      </c>
      <c r="C49" s="94">
        <v>6</v>
      </c>
      <c r="D49" s="94">
        <v>4</v>
      </c>
      <c r="E49" s="94">
        <v>7</v>
      </c>
      <c r="F49" s="94">
        <v>5</v>
      </c>
      <c r="G49" s="94">
        <v>9</v>
      </c>
      <c r="H49" s="94">
        <v>7</v>
      </c>
      <c r="I49" s="94">
        <v>4</v>
      </c>
      <c r="J49" s="94">
        <v>7</v>
      </c>
      <c r="K49" s="92">
        <f t="shared" si="7"/>
        <v>55</v>
      </c>
      <c r="L49" s="94">
        <v>6</v>
      </c>
      <c r="M49" s="94">
        <v>5</v>
      </c>
      <c r="N49" s="94">
        <v>5</v>
      </c>
      <c r="O49" s="94">
        <v>4</v>
      </c>
      <c r="P49" s="94">
        <v>5</v>
      </c>
      <c r="Q49" s="94">
        <v>5</v>
      </c>
      <c r="R49" s="94">
        <v>6</v>
      </c>
      <c r="S49" s="94">
        <v>7</v>
      </c>
      <c r="T49" s="94">
        <v>10</v>
      </c>
      <c r="U49" s="92">
        <f t="shared" si="8"/>
        <v>53</v>
      </c>
      <c r="V49" s="120">
        <f t="shared" si="1"/>
        <v>108</v>
      </c>
      <c r="W49" s="15"/>
      <c r="X49">
        <f>V49-V17</f>
        <v>39</v>
      </c>
    </row>
    <row r="50" spans="1:24" ht="13.5" thickBot="1" x14ac:dyDescent="0.25">
      <c r="A50" s="46" t="s">
        <v>84</v>
      </c>
      <c r="B50" s="93">
        <v>6</v>
      </c>
      <c r="C50" s="94">
        <v>8</v>
      </c>
      <c r="D50" s="94">
        <v>5</v>
      </c>
      <c r="E50" s="94">
        <v>9</v>
      </c>
      <c r="F50" s="94">
        <v>5</v>
      </c>
      <c r="G50" s="94">
        <v>6</v>
      </c>
      <c r="H50" s="94">
        <v>7</v>
      </c>
      <c r="I50" s="94">
        <v>7</v>
      </c>
      <c r="J50" s="94">
        <v>6</v>
      </c>
      <c r="K50" s="92">
        <f t="shared" si="7"/>
        <v>59</v>
      </c>
      <c r="L50" s="94">
        <v>6</v>
      </c>
      <c r="M50" s="94">
        <v>6</v>
      </c>
      <c r="N50" s="94">
        <v>9</v>
      </c>
      <c r="O50" s="94">
        <v>5</v>
      </c>
      <c r="P50" s="94">
        <v>6</v>
      </c>
      <c r="Q50" s="94">
        <v>5</v>
      </c>
      <c r="R50" s="94">
        <v>5</v>
      </c>
      <c r="S50" s="94">
        <v>6</v>
      </c>
      <c r="T50" s="94">
        <v>9</v>
      </c>
      <c r="U50" s="92">
        <f t="shared" si="8"/>
        <v>57</v>
      </c>
      <c r="V50" s="120">
        <f t="shared" si="1"/>
        <v>116</v>
      </c>
      <c r="W50" s="16"/>
      <c r="X50">
        <f>V50-V17</f>
        <v>47</v>
      </c>
    </row>
    <row r="51" spans="1:24" ht="13.5" thickBot="1" x14ac:dyDescent="0.25">
      <c r="A51" s="30"/>
      <c r="T51" s="12"/>
      <c r="U51" s="12" t="s">
        <v>0</v>
      </c>
      <c r="V51" s="120">
        <f>SUM(V45:V50)</f>
        <v>662</v>
      </c>
      <c r="W51" s="11"/>
    </row>
    <row r="52" spans="1:24" ht="13.5" thickBot="1" x14ac:dyDescent="0.25">
      <c r="T52" s="32"/>
      <c r="U52" s="32" t="s">
        <v>1</v>
      </c>
      <c r="V52" s="120">
        <f>SMALL(V45:V50,1)+SMALL(V45:V50,2)+SMALL(V45:V50,3)+SMALL(V45:V50,4)</f>
        <v>428</v>
      </c>
      <c r="W52" s="105" t="s">
        <v>152</v>
      </c>
    </row>
    <row r="53" spans="1:24" ht="14.25" thickTop="1" thickBot="1" x14ac:dyDescent="0.25">
      <c r="A53" s="52" t="s">
        <v>27</v>
      </c>
      <c r="B53" s="42">
        <v>1</v>
      </c>
      <c r="C53" s="42">
        <v>2</v>
      </c>
      <c r="D53" s="42">
        <v>3</v>
      </c>
      <c r="E53" s="42">
        <v>4</v>
      </c>
      <c r="F53" s="42">
        <v>5</v>
      </c>
      <c r="G53" s="42">
        <v>6</v>
      </c>
      <c r="H53" s="42">
        <v>7</v>
      </c>
      <c r="I53" s="42">
        <v>8</v>
      </c>
      <c r="J53" s="42">
        <v>9</v>
      </c>
      <c r="K53" s="43" t="str">
        <f>K16</f>
        <v>FRONT</v>
      </c>
      <c r="L53" s="42">
        <v>10</v>
      </c>
      <c r="M53" s="42">
        <v>11</v>
      </c>
      <c r="N53" s="42">
        <v>12</v>
      </c>
      <c r="O53" s="42">
        <v>13</v>
      </c>
      <c r="P53" s="42">
        <v>14</v>
      </c>
      <c r="Q53" s="42">
        <v>15</v>
      </c>
      <c r="R53" s="42">
        <v>16</v>
      </c>
      <c r="S53" s="42">
        <v>17</v>
      </c>
      <c r="T53" s="42">
        <v>18</v>
      </c>
      <c r="U53" s="118" t="str">
        <f>U16</f>
        <v>BACK</v>
      </c>
      <c r="V53" s="120" t="str">
        <f>V16</f>
        <v>TOTAL</v>
      </c>
      <c r="W53" s="13" t="s">
        <v>3</v>
      </c>
    </row>
    <row r="54" spans="1:24" ht="13.5" thickBot="1" x14ac:dyDescent="0.25">
      <c r="A54" s="46" t="s">
        <v>85</v>
      </c>
      <c r="B54" s="87">
        <v>5</v>
      </c>
      <c r="C54" s="88">
        <v>6</v>
      </c>
      <c r="D54" s="88">
        <v>5</v>
      </c>
      <c r="E54" s="88">
        <v>7</v>
      </c>
      <c r="F54" s="88">
        <v>3</v>
      </c>
      <c r="G54" s="88">
        <v>5</v>
      </c>
      <c r="H54" s="88">
        <v>7</v>
      </c>
      <c r="I54" s="88">
        <v>6</v>
      </c>
      <c r="J54" s="88">
        <v>6</v>
      </c>
      <c r="K54" s="88">
        <f>SUM(B54:J54)</f>
        <v>50</v>
      </c>
      <c r="L54" s="88">
        <v>6</v>
      </c>
      <c r="M54" s="88">
        <v>8</v>
      </c>
      <c r="N54" s="88">
        <v>6</v>
      </c>
      <c r="O54" s="88">
        <v>4</v>
      </c>
      <c r="P54" s="88">
        <v>5</v>
      </c>
      <c r="Q54" s="88">
        <v>5</v>
      </c>
      <c r="R54" s="88">
        <v>6</v>
      </c>
      <c r="S54" s="88">
        <v>7</v>
      </c>
      <c r="T54" s="88">
        <v>7</v>
      </c>
      <c r="U54" s="88">
        <f>SUM(L54:T54)</f>
        <v>54</v>
      </c>
      <c r="V54" s="120">
        <f t="shared" si="1"/>
        <v>104</v>
      </c>
      <c r="W54" s="14"/>
      <c r="X54">
        <f>V54-V17</f>
        <v>35</v>
      </c>
    </row>
    <row r="55" spans="1:24" ht="13.5" thickBot="1" x14ac:dyDescent="0.25">
      <c r="A55" s="46" t="s">
        <v>86</v>
      </c>
      <c r="B55" s="89">
        <v>5</v>
      </c>
      <c r="C55" s="90">
        <v>7</v>
      </c>
      <c r="D55" s="90">
        <v>5</v>
      </c>
      <c r="E55" s="90">
        <v>5</v>
      </c>
      <c r="F55" s="90">
        <v>3</v>
      </c>
      <c r="G55" s="90">
        <v>7</v>
      </c>
      <c r="H55" s="90">
        <v>7</v>
      </c>
      <c r="I55" s="90">
        <v>5</v>
      </c>
      <c r="J55" s="90">
        <v>6</v>
      </c>
      <c r="K55" s="90">
        <f>SUM(B55:J55)</f>
        <v>50</v>
      </c>
      <c r="L55" s="90">
        <v>6</v>
      </c>
      <c r="M55" s="90">
        <v>6</v>
      </c>
      <c r="N55" s="90">
        <v>8</v>
      </c>
      <c r="O55" s="90">
        <v>4</v>
      </c>
      <c r="P55" s="90">
        <v>5</v>
      </c>
      <c r="Q55" s="90">
        <v>3</v>
      </c>
      <c r="R55" s="90">
        <v>5</v>
      </c>
      <c r="S55" s="90">
        <v>5</v>
      </c>
      <c r="T55" s="90">
        <v>6</v>
      </c>
      <c r="U55" s="88">
        <f t="shared" ref="U55:U56" si="9">SUM(L55:T55)</f>
        <v>48</v>
      </c>
      <c r="V55" s="120">
        <f t="shared" si="1"/>
        <v>98</v>
      </c>
      <c r="W55" s="15">
        <v>6</v>
      </c>
      <c r="X55">
        <f>V55-V17</f>
        <v>29</v>
      </c>
    </row>
    <row r="56" spans="1:24" ht="13.5" thickBot="1" x14ac:dyDescent="0.25">
      <c r="A56" s="46" t="s">
        <v>87</v>
      </c>
      <c r="B56" s="89">
        <v>7</v>
      </c>
      <c r="C56" s="90">
        <v>8</v>
      </c>
      <c r="D56" s="90">
        <v>5</v>
      </c>
      <c r="E56" s="90">
        <v>11</v>
      </c>
      <c r="F56" s="90">
        <v>6</v>
      </c>
      <c r="G56" s="90">
        <v>8</v>
      </c>
      <c r="H56" s="90">
        <v>7</v>
      </c>
      <c r="I56" s="90">
        <v>5</v>
      </c>
      <c r="J56" s="90">
        <v>9</v>
      </c>
      <c r="K56" s="90">
        <f>SUM(B56:J56)</f>
        <v>66</v>
      </c>
      <c r="L56" s="90">
        <v>9</v>
      </c>
      <c r="M56" s="90">
        <v>6</v>
      </c>
      <c r="N56" s="90">
        <v>9</v>
      </c>
      <c r="O56" s="90">
        <v>7</v>
      </c>
      <c r="P56" s="90">
        <v>4</v>
      </c>
      <c r="Q56" s="90">
        <v>6</v>
      </c>
      <c r="R56" s="90">
        <v>6</v>
      </c>
      <c r="S56" s="90">
        <v>6</v>
      </c>
      <c r="T56" s="90">
        <v>8</v>
      </c>
      <c r="U56" s="88">
        <f t="shared" si="9"/>
        <v>61</v>
      </c>
      <c r="V56" s="120">
        <f t="shared" si="1"/>
        <v>127</v>
      </c>
      <c r="W56" s="15"/>
      <c r="X56">
        <f>V56-V17</f>
        <v>58</v>
      </c>
    </row>
    <row r="57" spans="1:24" ht="13.5" thickBot="1" x14ac:dyDescent="0.25">
      <c r="A57" s="147" t="s">
        <v>88</v>
      </c>
      <c r="B57" s="148" t="s">
        <v>130</v>
      </c>
      <c r="C57" s="149">
        <v>10</v>
      </c>
      <c r="D57" s="149">
        <v>10</v>
      </c>
      <c r="E57" s="149">
        <v>10</v>
      </c>
      <c r="F57" s="149">
        <v>10</v>
      </c>
      <c r="G57" s="149">
        <v>10</v>
      </c>
      <c r="H57" s="149">
        <v>10</v>
      </c>
      <c r="I57" s="149">
        <v>10</v>
      </c>
      <c r="J57" s="149">
        <v>10</v>
      </c>
      <c r="K57" s="149">
        <f>SUM(B57:J57)</f>
        <v>80</v>
      </c>
      <c r="L57" s="149">
        <v>10</v>
      </c>
      <c r="M57" s="149">
        <v>10</v>
      </c>
      <c r="N57" s="149">
        <v>10</v>
      </c>
      <c r="O57" s="149">
        <v>10</v>
      </c>
      <c r="P57" s="149">
        <v>10</v>
      </c>
      <c r="Q57" s="149">
        <v>10</v>
      </c>
      <c r="R57" s="149">
        <v>20</v>
      </c>
      <c r="S57" s="149">
        <v>20</v>
      </c>
      <c r="T57" s="149">
        <v>20</v>
      </c>
      <c r="U57" s="150"/>
      <c r="V57" s="155">
        <f t="shared" si="1"/>
        <v>80</v>
      </c>
      <c r="W57" s="15"/>
      <c r="X57">
        <f>V57-V17</f>
        <v>11</v>
      </c>
    </row>
    <row r="58" spans="1:24" ht="13.5" thickBot="1" x14ac:dyDescent="0.25">
      <c r="A58" s="30"/>
      <c r="T58" s="12"/>
      <c r="U58" s="12" t="s">
        <v>0</v>
      </c>
      <c r="V58" s="120" t="s">
        <v>39</v>
      </c>
      <c r="W58" s="11"/>
    </row>
    <row r="59" spans="1:24" ht="13.5" thickBot="1" x14ac:dyDescent="0.25">
      <c r="A59" s="30"/>
      <c r="T59" s="32"/>
      <c r="U59" s="32" t="s">
        <v>1</v>
      </c>
      <c r="V59" s="120" t="s">
        <v>39</v>
      </c>
      <c r="W59" s="105" t="s">
        <v>39</v>
      </c>
      <c r="X59" s="23"/>
    </row>
    <row r="60" spans="1:24" ht="14.25" thickTop="1" thickBot="1" x14ac:dyDescent="0.25">
      <c r="A60" s="50" t="s">
        <v>29</v>
      </c>
      <c r="B60" s="42">
        <v>1</v>
      </c>
      <c r="C60" s="42">
        <v>2</v>
      </c>
      <c r="D60" s="42">
        <v>3</v>
      </c>
      <c r="E60" s="42">
        <v>4</v>
      </c>
      <c r="F60" s="42">
        <v>5</v>
      </c>
      <c r="G60" s="42">
        <v>6</v>
      </c>
      <c r="H60" s="42">
        <v>7</v>
      </c>
      <c r="I60" s="42">
        <v>8</v>
      </c>
      <c r="J60" s="42">
        <v>9</v>
      </c>
      <c r="K60" s="43" t="str">
        <f>K16</f>
        <v>FRONT</v>
      </c>
      <c r="L60" s="42">
        <v>10</v>
      </c>
      <c r="M60" s="42">
        <v>11</v>
      </c>
      <c r="N60" s="42">
        <v>12</v>
      </c>
      <c r="O60" s="42">
        <v>13</v>
      </c>
      <c r="P60" s="42">
        <v>14</v>
      </c>
      <c r="Q60" s="42">
        <v>15</v>
      </c>
      <c r="R60" s="42">
        <v>16</v>
      </c>
      <c r="S60" s="42">
        <v>17</v>
      </c>
      <c r="T60" s="42">
        <v>18</v>
      </c>
      <c r="U60" s="118" t="str">
        <f>U16</f>
        <v>BACK</v>
      </c>
      <c r="V60" s="120" t="str">
        <f>V16</f>
        <v>TOTAL</v>
      </c>
      <c r="W60" s="13" t="s">
        <v>3</v>
      </c>
    </row>
    <row r="61" spans="1:24" ht="13.5" thickBot="1" x14ac:dyDescent="0.25">
      <c r="A61" s="46" t="s">
        <v>89</v>
      </c>
      <c r="B61" s="87">
        <v>7</v>
      </c>
      <c r="C61" s="88">
        <v>7</v>
      </c>
      <c r="D61" s="88">
        <v>3</v>
      </c>
      <c r="E61" s="88">
        <v>4</v>
      </c>
      <c r="F61" s="88">
        <v>4</v>
      </c>
      <c r="G61" s="88">
        <v>7</v>
      </c>
      <c r="H61" s="88">
        <v>8</v>
      </c>
      <c r="I61" s="88">
        <v>5</v>
      </c>
      <c r="J61" s="88">
        <v>8</v>
      </c>
      <c r="K61" s="88">
        <f>SUM(B61:J61)</f>
        <v>53</v>
      </c>
      <c r="L61" s="88">
        <v>8</v>
      </c>
      <c r="M61" s="88">
        <v>7</v>
      </c>
      <c r="N61" s="88">
        <v>8</v>
      </c>
      <c r="O61" s="88">
        <v>6</v>
      </c>
      <c r="P61" s="88">
        <v>5</v>
      </c>
      <c r="Q61" s="88">
        <v>7</v>
      </c>
      <c r="R61" s="88">
        <v>7</v>
      </c>
      <c r="S61" s="88">
        <v>7</v>
      </c>
      <c r="T61" s="88">
        <v>7</v>
      </c>
      <c r="U61" s="88">
        <f>SUM(L61:T61)</f>
        <v>62</v>
      </c>
      <c r="V61" s="120">
        <f t="shared" si="1"/>
        <v>115</v>
      </c>
      <c r="W61" s="14"/>
      <c r="X61">
        <f>V61-V17</f>
        <v>46</v>
      </c>
    </row>
    <row r="62" spans="1:24" ht="13.5" thickBot="1" x14ac:dyDescent="0.25">
      <c r="A62" s="46" t="s">
        <v>90</v>
      </c>
      <c r="B62" s="89">
        <v>5</v>
      </c>
      <c r="C62" s="90">
        <v>5</v>
      </c>
      <c r="D62" s="90">
        <v>5</v>
      </c>
      <c r="E62" s="90">
        <v>5</v>
      </c>
      <c r="F62" s="90">
        <v>4</v>
      </c>
      <c r="G62" s="90">
        <v>7</v>
      </c>
      <c r="H62" s="90">
        <v>6</v>
      </c>
      <c r="I62" s="90">
        <v>3</v>
      </c>
      <c r="J62" s="90">
        <v>5</v>
      </c>
      <c r="K62" s="88">
        <f t="shared" ref="K62:K64" si="10">SUM(B62:J62)</f>
        <v>45</v>
      </c>
      <c r="L62" s="90">
        <v>8</v>
      </c>
      <c r="M62" s="90">
        <v>5</v>
      </c>
      <c r="N62" s="90">
        <v>10</v>
      </c>
      <c r="O62" s="90">
        <v>4</v>
      </c>
      <c r="P62" s="90">
        <v>4</v>
      </c>
      <c r="Q62" s="90">
        <v>5</v>
      </c>
      <c r="R62" s="90">
        <v>5</v>
      </c>
      <c r="S62" s="90">
        <v>5</v>
      </c>
      <c r="T62" s="90">
        <v>8</v>
      </c>
      <c r="U62" s="88">
        <f t="shared" ref="U62:U64" si="11">SUM(L62:T62)</f>
        <v>54</v>
      </c>
      <c r="V62" s="120">
        <f t="shared" si="1"/>
        <v>99</v>
      </c>
      <c r="W62" s="15"/>
      <c r="X62">
        <f>V62-V17</f>
        <v>30</v>
      </c>
    </row>
    <row r="63" spans="1:24" ht="13.5" thickBot="1" x14ac:dyDescent="0.25">
      <c r="A63" s="46" t="s">
        <v>91</v>
      </c>
      <c r="B63" s="89">
        <v>8</v>
      </c>
      <c r="C63" s="90">
        <v>9</v>
      </c>
      <c r="D63" s="90">
        <v>9</v>
      </c>
      <c r="E63" s="90">
        <v>7</v>
      </c>
      <c r="F63" s="90">
        <v>9</v>
      </c>
      <c r="G63" s="90">
        <v>9</v>
      </c>
      <c r="H63" s="90">
        <v>11</v>
      </c>
      <c r="I63" s="90">
        <v>7</v>
      </c>
      <c r="J63" s="90">
        <v>10</v>
      </c>
      <c r="K63" s="88">
        <f t="shared" si="10"/>
        <v>79</v>
      </c>
      <c r="L63" s="90">
        <v>7</v>
      </c>
      <c r="M63" s="90">
        <v>8</v>
      </c>
      <c r="N63" s="90">
        <v>11</v>
      </c>
      <c r="O63" s="90">
        <v>8</v>
      </c>
      <c r="P63" s="90">
        <v>7</v>
      </c>
      <c r="Q63" s="90">
        <v>4</v>
      </c>
      <c r="R63" s="90">
        <v>9</v>
      </c>
      <c r="S63" s="90">
        <v>8</v>
      </c>
      <c r="T63" s="90">
        <v>11</v>
      </c>
      <c r="U63" s="88">
        <f t="shared" si="11"/>
        <v>73</v>
      </c>
      <c r="V63" s="120">
        <f t="shared" si="1"/>
        <v>152</v>
      </c>
      <c r="W63" s="15"/>
      <c r="X63">
        <f>V63-V17</f>
        <v>83</v>
      </c>
    </row>
    <row r="64" spans="1:24" ht="13.5" thickBot="1" x14ac:dyDescent="0.25">
      <c r="A64" s="46" t="s">
        <v>92</v>
      </c>
      <c r="B64" s="89">
        <v>8</v>
      </c>
      <c r="C64" s="90">
        <v>9</v>
      </c>
      <c r="D64" s="90">
        <v>6</v>
      </c>
      <c r="E64" s="90">
        <v>8</v>
      </c>
      <c r="F64" s="90">
        <v>5</v>
      </c>
      <c r="G64" s="90">
        <v>6</v>
      </c>
      <c r="H64" s="90">
        <v>7</v>
      </c>
      <c r="I64" s="90">
        <v>4</v>
      </c>
      <c r="J64" s="90">
        <v>8</v>
      </c>
      <c r="K64" s="88">
        <f t="shared" si="10"/>
        <v>61</v>
      </c>
      <c r="L64" s="90">
        <v>8</v>
      </c>
      <c r="M64" s="90">
        <v>6</v>
      </c>
      <c r="N64" s="90">
        <v>9</v>
      </c>
      <c r="O64" s="90">
        <v>7</v>
      </c>
      <c r="P64" s="90">
        <v>6</v>
      </c>
      <c r="Q64" s="90">
        <v>7</v>
      </c>
      <c r="R64" s="90">
        <v>8</v>
      </c>
      <c r="S64" s="90">
        <v>7</v>
      </c>
      <c r="T64" s="90">
        <v>8</v>
      </c>
      <c r="U64" s="88">
        <f t="shared" si="11"/>
        <v>66</v>
      </c>
      <c r="V64" s="120">
        <f t="shared" si="1"/>
        <v>127</v>
      </c>
      <c r="W64" s="95"/>
      <c r="X64">
        <f>V64-V17</f>
        <v>58</v>
      </c>
    </row>
    <row r="65" spans="1:24" ht="13.5" thickBot="1" x14ac:dyDescent="0.25">
      <c r="A65" s="30"/>
      <c r="T65" s="12"/>
      <c r="U65" s="12" t="s">
        <v>0</v>
      </c>
      <c r="V65" s="120">
        <f>SUM(V61:V64)</f>
        <v>493</v>
      </c>
      <c r="W65" s="11"/>
    </row>
    <row r="66" spans="1:24" ht="13.5" thickBot="1" x14ac:dyDescent="0.25">
      <c r="A66" s="30"/>
      <c r="T66" s="32"/>
      <c r="U66" s="32" t="s">
        <v>1</v>
      </c>
      <c r="V66" s="120">
        <f>V65</f>
        <v>493</v>
      </c>
      <c r="W66" s="105" t="s">
        <v>153</v>
      </c>
    </row>
    <row r="67" spans="1:24" ht="14.25" thickTop="1" thickBot="1" x14ac:dyDescent="0.25">
      <c r="A67" s="52" t="s">
        <v>24</v>
      </c>
      <c r="B67" s="42">
        <v>1</v>
      </c>
      <c r="C67" s="42">
        <v>2</v>
      </c>
      <c r="D67" s="42">
        <v>3</v>
      </c>
      <c r="E67" s="42">
        <v>4</v>
      </c>
      <c r="F67" s="42">
        <v>5</v>
      </c>
      <c r="G67" s="42">
        <v>6</v>
      </c>
      <c r="H67" s="42">
        <v>7</v>
      </c>
      <c r="I67" s="42">
        <v>8</v>
      </c>
      <c r="J67" s="42">
        <v>9</v>
      </c>
      <c r="K67" s="43" t="str">
        <f>K16</f>
        <v>FRONT</v>
      </c>
      <c r="L67" s="42">
        <v>10</v>
      </c>
      <c r="M67" s="42">
        <v>11</v>
      </c>
      <c r="N67" s="42">
        <v>12</v>
      </c>
      <c r="O67" s="42">
        <v>13</v>
      </c>
      <c r="P67" s="42">
        <v>14</v>
      </c>
      <c r="Q67" s="42">
        <v>15</v>
      </c>
      <c r="R67" s="42">
        <v>16</v>
      </c>
      <c r="S67" s="42">
        <v>17</v>
      </c>
      <c r="T67" s="42">
        <v>18</v>
      </c>
      <c r="U67" s="118" t="str">
        <f>U16</f>
        <v>BACK</v>
      </c>
      <c r="V67" s="120" t="str">
        <f>V16</f>
        <v>TOTAL</v>
      </c>
      <c r="W67" s="13" t="s">
        <v>3</v>
      </c>
    </row>
    <row r="68" spans="1:24" ht="13.5" thickBot="1" x14ac:dyDescent="0.25">
      <c r="A68" s="44" t="s">
        <v>93</v>
      </c>
      <c r="B68" s="87">
        <v>6</v>
      </c>
      <c r="C68" s="88">
        <v>6</v>
      </c>
      <c r="D68" s="88">
        <v>4</v>
      </c>
      <c r="E68" s="88">
        <v>5</v>
      </c>
      <c r="F68" s="88">
        <v>4</v>
      </c>
      <c r="G68" s="88">
        <v>5</v>
      </c>
      <c r="H68" s="88">
        <v>7</v>
      </c>
      <c r="I68" s="88">
        <v>4</v>
      </c>
      <c r="J68" s="88">
        <v>5</v>
      </c>
      <c r="K68" s="88">
        <f>SUM(B68:J68)</f>
        <v>46</v>
      </c>
      <c r="L68" s="88">
        <v>6</v>
      </c>
      <c r="M68" s="88">
        <v>3</v>
      </c>
      <c r="N68" s="88">
        <v>5</v>
      </c>
      <c r="O68" s="88">
        <v>4</v>
      </c>
      <c r="P68" s="88">
        <v>5</v>
      </c>
      <c r="Q68" s="88">
        <v>4</v>
      </c>
      <c r="R68" s="88">
        <v>4</v>
      </c>
      <c r="S68" s="88">
        <v>4</v>
      </c>
      <c r="T68" s="88">
        <v>8</v>
      </c>
      <c r="U68" s="88">
        <f>SUM(L68:T68)</f>
        <v>43</v>
      </c>
      <c r="V68" s="120">
        <f t="shared" si="1"/>
        <v>89</v>
      </c>
      <c r="W68" s="14">
        <v>3</v>
      </c>
      <c r="X68">
        <f>V68-V17</f>
        <v>20</v>
      </c>
    </row>
    <row r="69" spans="1:24" ht="13.5" thickBot="1" x14ac:dyDescent="0.25">
      <c r="A69" s="44" t="s">
        <v>94</v>
      </c>
      <c r="B69" s="89">
        <v>6</v>
      </c>
      <c r="C69" s="90">
        <v>6</v>
      </c>
      <c r="D69" s="90">
        <v>6</v>
      </c>
      <c r="E69" s="90">
        <v>6</v>
      </c>
      <c r="F69" s="90">
        <v>3</v>
      </c>
      <c r="G69" s="90">
        <v>6</v>
      </c>
      <c r="H69" s="90">
        <v>4</v>
      </c>
      <c r="I69" s="90">
        <v>5</v>
      </c>
      <c r="J69" s="90">
        <v>5</v>
      </c>
      <c r="K69" s="88">
        <f>SUM(B69:J69)</f>
        <v>47</v>
      </c>
      <c r="L69" s="90">
        <v>5</v>
      </c>
      <c r="M69" s="90">
        <v>4</v>
      </c>
      <c r="N69" s="90">
        <v>7</v>
      </c>
      <c r="O69" s="90">
        <v>5</v>
      </c>
      <c r="P69" s="90">
        <v>3</v>
      </c>
      <c r="Q69" s="90">
        <v>4</v>
      </c>
      <c r="R69" s="90">
        <v>4</v>
      </c>
      <c r="S69" s="90">
        <v>5</v>
      </c>
      <c r="T69" s="90">
        <v>5</v>
      </c>
      <c r="U69" s="88">
        <f>SUM(L69:T69)</f>
        <v>42</v>
      </c>
      <c r="V69" s="120">
        <f t="shared" si="1"/>
        <v>89</v>
      </c>
      <c r="W69" s="15">
        <v>2</v>
      </c>
      <c r="X69">
        <f>V69-V17</f>
        <v>20</v>
      </c>
    </row>
    <row r="70" spans="1:24" ht="13.5" thickBot="1" x14ac:dyDescent="0.25">
      <c r="A70" s="44" t="s">
        <v>95</v>
      </c>
      <c r="B70" s="89">
        <v>6</v>
      </c>
      <c r="C70" s="90">
        <v>6</v>
      </c>
      <c r="D70" s="90">
        <v>4</v>
      </c>
      <c r="E70" s="90">
        <v>6</v>
      </c>
      <c r="F70" s="90">
        <v>3</v>
      </c>
      <c r="G70" s="90">
        <v>6</v>
      </c>
      <c r="H70" s="90">
        <v>5</v>
      </c>
      <c r="I70" s="90">
        <v>4</v>
      </c>
      <c r="J70" s="90">
        <v>5</v>
      </c>
      <c r="K70" s="88">
        <f t="shared" ref="K69:K73" si="12">SUM(B70:J70)</f>
        <v>45</v>
      </c>
      <c r="L70" s="90">
        <v>5</v>
      </c>
      <c r="M70" s="90">
        <v>4</v>
      </c>
      <c r="N70" s="90">
        <v>6</v>
      </c>
      <c r="O70" s="90">
        <v>6</v>
      </c>
      <c r="P70" s="90">
        <v>4</v>
      </c>
      <c r="Q70" s="90">
        <v>6</v>
      </c>
      <c r="R70" s="90">
        <v>8</v>
      </c>
      <c r="S70" s="90">
        <v>7</v>
      </c>
      <c r="T70" s="90">
        <v>6</v>
      </c>
      <c r="U70" s="88">
        <f t="shared" ref="U69:U73" si="13">SUM(L70:T70)</f>
        <v>52</v>
      </c>
      <c r="V70" s="120">
        <f t="shared" si="1"/>
        <v>97</v>
      </c>
      <c r="W70" s="15">
        <v>4</v>
      </c>
      <c r="X70">
        <f>V70-V17</f>
        <v>28</v>
      </c>
    </row>
    <row r="71" spans="1:24" ht="13.5" thickBot="1" x14ac:dyDescent="0.25">
      <c r="A71" s="44" t="s">
        <v>96</v>
      </c>
      <c r="B71" s="89">
        <v>7</v>
      </c>
      <c r="C71" s="89">
        <v>6</v>
      </c>
      <c r="D71" s="89">
        <v>5</v>
      </c>
      <c r="E71" s="89">
        <v>7</v>
      </c>
      <c r="F71" s="89">
        <v>5</v>
      </c>
      <c r="G71" s="89">
        <v>6</v>
      </c>
      <c r="H71" s="89">
        <v>5</v>
      </c>
      <c r="I71" s="89">
        <v>7</v>
      </c>
      <c r="J71" s="89">
        <v>6</v>
      </c>
      <c r="K71" s="88">
        <f t="shared" si="12"/>
        <v>54</v>
      </c>
      <c r="L71" s="89">
        <v>6</v>
      </c>
      <c r="M71" s="89">
        <v>5</v>
      </c>
      <c r="N71" s="89">
        <v>7</v>
      </c>
      <c r="O71" s="89">
        <v>6</v>
      </c>
      <c r="P71" s="89">
        <v>6</v>
      </c>
      <c r="Q71" s="89">
        <v>6</v>
      </c>
      <c r="R71" s="89">
        <v>6</v>
      </c>
      <c r="S71" s="89">
        <v>4</v>
      </c>
      <c r="T71" s="89">
        <v>8</v>
      </c>
      <c r="U71" s="88">
        <f t="shared" si="13"/>
        <v>54</v>
      </c>
      <c r="V71" s="120">
        <f t="shared" si="1"/>
        <v>108</v>
      </c>
      <c r="W71" s="95"/>
      <c r="X71">
        <f>V71-V17</f>
        <v>39</v>
      </c>
    </row>
    <row r="72" spans="1:24" ht="13.5" thickBot="1" x14ac:dyDescent="0.25">
      <c r="A72" s="44" t="s">
        <v>97</v>
      </c>
      <c r="B72" s="89">
        <v>7</v>
      </c>
      <c r="C72" s="116">
        <v>8</v>
      </c>
      <c r="D72" s="116">
        <v>8</v>
      </c>
      <c r="E72" s="116">
        <v>6</v>
      </c>
      <c r="F72" s="116">
        <v>5</v>
      </c>
      <c r="G72" s="116">
        <v>9</v>
      </c>
      <c r="H72" s="116">
        <v>9</v>
      </c>
      <c r="I72" s="116">
        <v>6</v>
      </c>
      <c r="J72" s="116">
        <v>10</v>
      </c>
      <c r="K72" s="88">
        <f t="shared" si="12"/>
        <v>68</v>
      </c>
      <c r="L72" s="116">
        <v>10</v>
      </c>
      <c r="M72" s="116">
        <v>6</v>
      </c>
      <c r="N72" s="116">
        <v>10</v>
      </c>
      <c r="O72" s="116">
        <v>7</v>
      </c>
      <c r="P72" s="116">
        <v>6</v>
      </c>
      <c r="Q72" s="116">
        <v>5</v>
      </c>
      <c r="R72" s="116">
        <v>6</v>
      </c>
      <c r="S72" s="116">
        <v>7</v>
      </c>
      <c r="T72" s="116">
        <v>9</v>
      </c>
      <c r="U72" s="88">
        <f t="shared" si="13"/>
        <v>66</v>
      </c>
      <c r="V72" s="120">
        <f t="shared" si="1"/>
        <v>134</v>
      </c>
      <c r="W72" s="95"/>
      <c r="X72">
        <f>V72-V17</f>
        <v>65</v>
      </c>
    </row>
    <row r="73" spans="1:24" ht="13.5" thickBot="1" x14ac:dyDescent="0.25">
      <c r="A73" s="44" t="s">
        <v>98</v>
      </c>
      <c r="B73" s="89">
        <v>8</v>
      </c>
      <c r="C73" s="90">
        <v>8</v>
      </c>
      <c r="D73" s="90">
        <v>6</v>
      </c>
      <c r="E73" s="90">
        <v>6</v>
      </c>
      <c r="F73" s="90">
        <v>6</v>
      </c>
      <c r="G73" s="90">
        <v>8</v>
      </c>
      <c r="H73" s="90">
        <v>7</v>
      </c>
      <c r="I73" s="90">
        <v>6</v>
      </c>
      <c r="J73" s="90">
        <v>7</v>
      </c>
      <c r="K73" s="88">
        <f t="shared" si="12"/>
        <v>62</v>
      </c>
      <c r="L73" s="90">
        <v>9</v>
      </c>
      <c r="M73" s="90">
        <v>6</v>
      </c>
      <c r="N73" s="90">
        <v>13</v>
      </c>
      <c r="O73" s="90">
        <v>8</v>
      </c>
      <c r="P73" s="90">
        <v>7</v>
      </c>
      <c r="Q73" s="90">
        <v>5</v>
      </c>
      <c r="R73" s="90">
        <v>14</v>
      </c>
      <c r="S73" s="90">
        <v>7</v>
      </c>
      <c r="T73" s="90">
        <v>11</v>
      </c>
      <c r="U73" s="88">
        <f t="shared" si="13"/>
        <v>80</v>
      </c>
      <c r="V73" s="120">
        <f t="shared" si="1"/>
        <v>142</v>
      </c>
      <c r="W73" s="15"/>
      <c r="X73">
        <f>V73-V17</f>
        <v>73</v>
      </c>
    </row>
    <row r="74" spans="1:24" ht="13.5" thickBot="1" x14ac:dyDescent="0.25">
      <c r="A74" s="30"/>
      <c r="T74" s="12"/>
      <c r="U74" s="12" t="s">
        <v>0</v>
      </c>
      <c r="V74" s="120">
        <f>SUM(V68:V73)</f>
        <v>659</v>
      </c>
      <c r="W74" s="11"/>
    </row>
    <row r="75" spans="1:24" ht="13.5" thickBot="1" x14ac:dyDescent="0.25">
      <c r="A75" s="30"/>
      <c r="T75" s="32"/>
      <c r="U75" s="32" t="s">
        <v>1</v>
      </c>
      <c r="V75" s="120">
        <f>SUM(V68:V71)</f>
        <v>383</v>
      </c>
      <c r="W75" s="105" t="s">
        <v>154</v>
      </c>
    </row>
    <row r="76" spans="1:24" ht="14.25" thickTop="1" thickBot="1" x14ac:dyDescent="0.25">
      <c r="A76" s="51" t="s">
        <v>30</v>
      </c>
      <c r="B76" s="42">
        <v>1</v>
      </c>
      <c r="C76" s="42">
        <v>2</v>
      </c>
      <c r="D76" s="42">
        <v>3</v>
      </c>
      <c r="E76" s="42">
        <v>4</v>
      </c>
      <c r="F76" s="42">
        <v>5</v>
      </c>
      <c r="G76" s="42">
        <v>6</v>
      </c>
      <c r="H76" s="42">
        <v>7</v>
      </c>
      <c r="I76" s="42">
        <v>8</v>
      </c>
      <c r="J76" s="42">
        <v>9</v>
      </c>
      <c r="K76" s="43" t="str">
        <f>K16</f>
        <v>FRONT</v>
      </c>
      <c r="L76" s="42">
        <v>10</v>
      </c>
      <c r="M76" s="42">
        <v>11</v>
      </c>
      <c r="N76" s="42">
        <v>12</v>
      </c>
      <c r="O76" s="42">
        <v>13</v>
      </c>
      <c r="P76" s="42">
        <v>14</v>
      </c>
      <c r="Q76" s="42">
        <v>15</v>
      </c>
      <c r="R76" s="42">
        <v>16</v>
      </c>
      <c r="S76" s="42">
        <v>17</v>
      </c>
      <c r="T76" s="42">
        <v>18</v>
      </c>
      <c r="U76" s="118" t="str">
        <f>U16</f>
        <v>BACK</v>
      </c>
      <c r="V76" s="120" t="str">
        <f>V16</f>
        <v>TOTAL</v>
      </c>
      <c r="W76" s="13" t="s">
        <v>3</v>
      </c>
    </row>
    <row r="77" spans="1:24" ht="13.5" thickBot="1" x14ac:dyDescent="0.25">
      <c r="A77" s="46" t="s">
        <v>99</v>
      </c>
      <c r="B77" s="87">
        <v>5</v>
      </c>
      <c r="C77" s="88">
        <v>9</v>
      </c>
      <c r="D77" s="88">
        <v>5</v>
      </c>
      <c r="E77" s="88">
        <v>6</v>
      </c>
      <c r="F77" s="88">
        <v>5</v>
      </c>
      <c r="G77" s="88">
        <v>6</v>
      </c>
      <c r="H77" s="88">
        <v>6</v>
      </c>
      <c r="I77" s="88">
        <v>4</v>
      </c>
      <c r="J77" s="88">
        <v>8</v>
      </c>
      <c r="K77" s="88">
        <f>SUM(B77:J77)</f>
        <v>54</v>
      </c>
      <c r="L77" s="88">
        <v>7</v>
      </c>
      <c r="M77" s="88">
        <v>6</v>
      </c>
      <c r="N77" s="88">
        <v>5</v>
      </c>
      <c r="O77" s="88">
        <v>5</v>
      </c>
      <c r="P77" s="88">
        <v>5</v>
      </c>
      <c r="Q77" s="88">
        <v>6</v>
      </c>
      <c r="R77" s="88">
        <v>5</v>
      </c>
      <c r="S77" s="88">
        <v>8</v>
      </c>
      <c r="T77" s="88">
        <v>7</v>
      </c>
      <c r="U77" s="88">
        <f>SUM(L77:T77)</f>
        <v>54</v>
      </c>
      <c r="V77" s="120">
        <f t="shared" si="1"/>
        <v>108</v>
      </c>
      <c r="W77" s="14"/>
      <c r="X77">
        <f>V77-V17</f>
        <v>39</v>
      </c>
    </row>
    <row r="78" spans="1:24" ht="13.5" thickBot="1" x14ac:dyDescent="0.25">
      <c r="A78" s="46" t="s">
        <v>100</v>
      </c>
      <c r="B78" s="89">
        <v>5</v>
      </c>
      <c r="C78" s="90">
        <v>6</v>
      </c>
      <c r="D78" s="90">
        <v>6</v>
      </c>
      <c r="E78" s="90">
        <v>8</v>
      </c>
      <c r="F78" s="90">
        <v>6</v>
      </c>
      <c r="G78" s="90">
        <v>7</v>
      </c>
      <c r="H78" s="90">
        <v>8</v>
      </c>
      <c r="I78" s="90">
        <v>5</v>
      </c>
      <c r="J78" s="90">
        <v>7</v>
      </c>
      <c r="K78" s="88">
        <f t="shared" ref="K78:K79" si="14">SUM(B78:J78)</f>
        <v>58</v>
      </c>
      <c r="L78" s="90">
        <v>6</v>
      </c>
      <c r="M78" s="90">
        <v>7</v>
      </c>
      <c r="N78" s="90">
        <v>9</v>
      </c>
      <c r="O78" s="90">
        <v>5</v>
      </c>
      <c r="P78" s="90">
        <v>8</v>
      </c>
      <c r="Q78" s="90">
        <v>6</v>
      </c>
      <c r="R78" s="90">
        <v>7</v>
      </c>
      <c r="S78" s="90">
        <v>7</v>
      </c>
      <c r="T78" s="90">
        <v>7</v>
      </c>
      <c r="U78" s="88">
        <f t="shared" ref="U78:U82" si="15">SUM(L78:T78)</f>
        <v>62</v>
      </c>
      <c r="V78" s="120">
        <f t="shared" si="1"/>
        <v>120</v>
      </c>
      <c r="W78" s="15"/>
      <c r="X78">
        <f>V78-V17</f>
        <v>51</v>
      </c>
    </row>
    <row r="79" spans="1:24" ht="13.5" thickBot="1" x14ac:dyDescent="0.25">
      <c r="A79" s="46" t="s">
        <v>101</v>
      </c>
      <c r="B79" s="89">
        <v>6</v>
      </c>
      <c r="C79" s="90">
        <v>7</v>
      </c>
      <c r="D79" s="90">
        <v>4</v>
      </c>
      <c r="E79" s="90">
        <v>4</v>
      </c>
      <c r="F79" s="90">
        <v>5</v>
      </c>
      <c r="G79" s="90">
        <v>7</v>
      </c>
      <c r="H79" s="90">
        <v>6</v>
      </c>
      <c r="I79" s="90">
        <v>6</v>
      </c>
      <c r="J79" s="90">
        <v>7</v>
      </c>
      <c r="K79" s="88">
        <f t="shared" si="14"/>
        <v>52</v>
      </c>
      <c r="L79" s="90">
        <v>6</v>
      </c>
      <c r="M79" s="90">
        <v>6</v>
      </c>
      <c r="N79" s="90">
        <v>6</v>
      </c>
      <c r="O79" s="90">
        <v>7</v>
      </c>
      <c r="P79" s="90">
        <v>6</v>
      </c>
      <c r="Q79" s="90">
        <v>4</v>
      </c>
      <c r="R79" s="90">
        <v>6</v>
      </c>
      <c r="S79" s="90">
        <v>5</v>
      </c>
      <c r="T79" s="90">
        <v>8</v>
      </c>
      <c r="U79" s="88">
        <f t="shared" si="15"/>
        <v>54</v>
      </c>
      <c r="V79" s="120">
        <f t="shared" si="1"/>
        <v>106</v>
      </c>
      <c r="W79" s="15"/>
      <c r="X79">
        <f>V79-V17</f>
        <v>37</v>
      </c>
    </row>
    <row r="80" spans="1:24" ht="13.5" thickBot="1" x14ac:dyDescent="0.25">
      <c r="A80" s="46" t="s">
        <v>102</v>
      </c>
      <c r="B80" s="89">
        <v>6</v>
      </c>
      <c r="C80" s="90">
        <v>8</v>
      </c>
      <c r="D80" s="90">
        <v>6</v>
      </c>
      <c r="E80" s="90">
        <v>8</v>
      </c>
      <c r="F80" s="90">
        <v>6</v>
      </c>
      <c r="G80" s="90">
        <v>7</v>
      </c>
      <c r="H80" s="90">
        <v>6</v>
      </c>
      <c r="I80" s="90">
        <v>7</v>
      </c>
      <c r="J80" s="90">
        <v>5</v>
      </c>
      <c r="K80" s="90">
        <f>SUM(B80:J80)</f>
        <v>59</v>
      </c>
      <c r="L80" s="90">
        <v>8</v>
      </c>
      <c r="M80" s="90">
        <v>6</v>
      </c>
      <c r="N80" s="90">
        <v>9</v>
      </c>
      <c r="O80" s="90">
        <v>5</v>
      </c>
      <c r="P80" s="90">
        <v>7</v>
      </c>
      <c r="Q80" s="90">
        <v>7</v>
      </c>
      <c r="R80" s="90">
        <v>6</v>
      </c>
      <c r="S80" s="90">
        <v>8</v>
      </c>
      <c r="T80" s="90">
        <v>7</v>
      </c>
      <c r="U80" s="88">
        <f t="shared" si="15"/>
        <v>63</v>
      </c>
      <c r="V80" s="120">
        <f t="shared" si="1"/>
        <v>122</v>
      </c>
      <c r="W80" s="15"/>
      <c r="X80">
        <f>V80-V17</f>
        <v>53</v>
      </c>
    </row>
    <row r="81" spans="1:24" ht="13.5" thickBot="1" x14ac:dyDescent="0.25">
      <c r="A81" s="46" t="s">
        <v>103</v>
      </c>
      <c r="B81" s="89">
        <v>10</v>
      </c>
      <c r="C81" s="90">
        <v>7</v>
      </c>
      <c r="D81" s="90">
        <v>5</v>
      </c>
      <c r="E81" s="90">
        <v>7</v>
      </c>
      <c r="F81" s="90">
        <v>4</v>
      </c>
      <c r="G81" s="90">
        <v>6</v>
      </c>
      <c r="H81" s="90">
        <v>7</v>
      </c>
      <c r="I81" s="90">
        <v>5</v>
      </c>
      <c r="J81" s="90">
        <v>7</v>
      </c>
      <c r="K81" s="90">
        <f t="shared" ref="K81:K82" si="16">SUM(B81:J81)</f>
        <v>58</v>
      </c>
      <c r="L81" s="90">
        <v>7</v>
      </c>
      <c r="M81" s="90">
        <v>6</v>
      </c>
      <c r="N81" s="90">
        <v>6</v>
      </c>
      <c r="O81" s="90">
        <v>5</v>
      </c>
      <c r="P81" s="90">
        <v>6</v>
      </c>
      <c r="Q81" s="90">
        <v>5</v>
      </c>
      <c r="R81" s="90">
        <v>5</v>
      </c>
      <c r="S81" s="90">
        <v>6</v>
      </c>
      <c r="T81" s="90">
        <v>9</v>
      </c>
      <c r="U81" s="88">
        <f t="shared" si="15"/>
        <v>55</v>
      </c>
      <c r="V81" s="120">
        <f t="shared" si="1"/>
        <v>113</v>
      </c>
      <c r="W81" s="15"/>
      <c r="X81">
        <f>V81-V17</f>
        <v>44</v>
      </c>
    </row>
    <row r="82" spans="1:24" ht="13.5" thickBot="1" x14ac:dyDescent="0.25">
      <c r="A82" s="46" t="s">
        <v>104</v>
      </c>
      <c r="B82" s="89">
        <v>8</v>
      </c>
      <c r="C82" s="90">
        <v>8</v>
      </c>
      <c r="D82" s="90">
        <v>4</v>
      </c>
      <c r="E82" s="90">
        <v>7</v>
      </c>
      <c r="F82" s="90">
        <v>6</v>
      </c>
      <c r="G82" s="90">
        <v>8</v>
      </c>
      <c r="H82" s="90">
        <v>7</v>
      </c>
      <c r="I82" s="90">
        <v>7</v>
      </c>
      <c r="J82" s="90">
        <v>6</v>
      </c>
      <c r="K82" s="90">
        <f t="shared" si="16"/>
        <v>61</v>
      </c>
      <c r="L82" s="90">
        <v>9</v>
      </c>
      <c r="M82" s="90">
        <v>7</v>
      </c>
      <c r="N82" s="90">
        <v>10</v>
      </c>
      <c r="O82" s="90">
        <v>4</v>
      </c>
      <c r="P82" s="90">
        <v>6</v>
      </c>
      <c r="Q82" s="90">
        <v>4</v>
      </c>
      <c r="R82" s="90">
        <v>5</v>
      </c>
      <c r="S82" s="90">
        <v>8</v>
      </c>
      <c r="T82" s="90">
        <v>8</v>
      </c>
      <c r="U82" s="88">
        <f t="shared" si="15"/>
        <v>61</v>
      </c>
      <c r="V82" s="120">
        <f t="shared" si="1"/>
        <v>122</v>
      </c>
      <c r="W82" s="16"/>
      <c r="X82">
        <f>V82-V17</f>
        <v>53</v>
      </c>
    </row>
    <row r="83" spans="1:24" ht="13.5" thickBot="1" x14ac:dyDescent="0.25">
      <c r="A83" s="30"/>
      <c r="T83" s="12"/>
      <c r="U83" s="12" t="s">
        <v>0</v>
      </c>
      <c r="V83" s="120">
        <f>SUM(V77:V82)</f>
        <v>691</v>
      </c>
      <c r="W83" s="11"/>
    </row>
    <row r="84" spans="1:24" ht="13.5" thickBot="1" x14ac:dyDescent="0.25">
      <c r="T84" s="32"/>
      <c r="U84" s="32" t="s">
        <v>1</v>
      </c>
      <c r="V84" s="120">
        <f>SMALL(V77:V82,1)+SMALL(V77:V82,2)+SMALL(V77:V82,3)+SMALL(V77:V82,4)</f>
        <v>447</v>
      </c>
      <c r="W84" s="105" t="s">
        <v>155</v>
      </c>
    </row>
    <row r="85" spans="1:24" ht="14.25" thickTop="1" thickBot="1" x14ac:dyDescent="0.25">
      <c r="A85" s="56" t="s">
        <v>31</v>
      </c>
      <c r="B85" s="42">
        <v>1</v>
      </c>
      <c r="C85" s="42">
        <v>2</v>
      </c>
      <c r="D85" s="42">
        <v>3</v>
      </c>
      <c r="E85" s="42">
        <v>4</v>
      </c>
      <c r="F85" s="42">
        <v>5</v>
      </c>
      <c r="G85" s="42">
        <v>6</v>
      </c>
      <c r="H85" s="42">
        <v>7</v>
      </c>
      <c r="I85" s="42">
        <v>8</v>
      </c>
      <c r="J85" s="42">
        <v>9</v>
      </c>
      <c r="K85" s="43" t="str">
        <f>K16</f>
        <v>FRONT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2">
        <v>17</v>
      </c>
      <c r="T85" s="42">
        <v>18</v>
      </c>
      <c r="U85" s="118" t="str">
        <f>U16</f>
        <v>BACK</v>
      </c>
      <c r="V85" s="120" t="str">
        <f>V16</f>
        <v>TOTAL</v>
      </c>
      <c r="W85" s="13" t="s">
        <v>3</v>
      </c>
    </row>
    <row r="86" spans="1:24" ht="13.5" thickBot="1" x14ac:dyDescent="0.25">
      <c r="A86" s="46" t="s">
        <v>105</v>
      </c>
      <c r="B86" s="87">
        <v>8</v>
      </c>
      <c r="C86" s="88">
        <v>10</v>
      </c>
      <c r="D86" s="88">
        <v>5</v>
      </c>
      <c r="E86" s="88">
        <v>7</v>
      </c>
      <c r="F86" s="88">
        <v>4</v>
      </c>
      <c r="G86" s="88">
        <v>7</v>
      </c>
      <c r="H86" s="88">
        <v>7</v>
      </c>
      <c r="I86" s="88">
        <v>4</v>
      </c>
      <c r="J86" s="88">
        <v>6</v>
      </c>
      <c r="K86" s="88">
        <f>SUM(B86:J86)</f>
        <v>58</v>
      </c>
      <c r="L86" s="88">
        <v>6</v>
      </c>
      <c r="M86" s="88">
        <v>6</v>
      </c>
      <c r="N86" s="88">
        <v>8</v>
      </c>
      <c r="O86" s="88">
        <v>4</v>
      </c>
      <c r="P86" s="88">
        <v>6</v>
      </c>
      <c r="Q86" s="88">
        <v>6</v>
      </c>
      <c r="R86" s="88">
        <v>8</v>
      </c>
      <c r="S86" s="88">
        <v>6</v>
      </c>
      <c r="T86" s="88">
        <v>8</v>
      </c>
      <c r="U86" s="88">
        <f>SUM(L86:T86)</f>
        <v>58</v>
      </c>
      <c r="V86" s="120">
        <f t="shared" ref="V86:V88" si="17">SUM(K86+U86)</f>
        <v>116</v>
      </c>
      <c r="W86" s="15"/>
      <c r="X86">
        <f>V86-V17</f>
        <v>47</v>
      </c>
    </row>
    <row r="87" spans="1:24" ht="13.5" thickBot="1" x14ac:dyDescent="0.25">
      <c r="A87" s="46" t="s">
        <v>106</v>
      </c>
      <c r="B87" s="89">
        <v>7</v>
      </c>
      <c r="C87" s="90">
        <v>9</v>
      </c>
      <c r="D87" s="90">
        <v>8</v>
      </c>
      <c r="E87" s="90">
        <v>8</v>
      </c>
      <c r="F87" s="90">
        <v>5</v>
      </c>
      <c r="G87" s="90">
        <v>6</v>
      </c>
      <c r="H87" s="90">
        <v>8</v>
      </c>
      <c r="I87" s="90">
        <v>5</v>
      </c>
      <c r="J87" s="90">
        <v>8</v>
      </c>
      <c r="K87" s="88">
        <f t="shared" ref="K87:K88" si="18">SUM(B87:J87)</f>
        <v>64</v>
      </c>
      <c r="L87" s="90">
        <v>10</v>
      </c>
      <c r="M87" s="90">
        <v>6</v>
      </c>
      <c r="N87" s="90">
        <v>9</v>
      </c>
      <c r="O87" s="90">
        <v>7</v>
      </c>
      <c r="P87" s="90">
        <v>6</v>
      </c>
      <c r="Q87" s="90">
        <v>5</v>
      </c>
      <c r="R87" s="90">
        <v>7</v>
      </c>
      <c r="S87" s="90">
        <v>9</v>
      </c>
      <c r="T87" s="90">
        <v>7</v>
      </c>
      <c r="U87" s="88">
        <f t="shared" ref="U87:U88" si="19">SUM(L87:T87)</f>
        <v>66</v>
      </c>
      <c r="V87" s="120">
        <f t="shared" si="17"/>
        <v>130</v>
      </c>
      <c r="W87" s="15"/>
      <c r="X87">
        <f>V87-V17</f>
        <v>61</v>
      </c>
    </row>
    <row r="88" spans="1:24" ht="13.5" thickBot="1" x14ac:dyDescent="0.25">
      <c r="A88" s="46" t="s">
        <v>107</v>
      </c>
      <c r="B88" s="89">
        <v>7</v>
      </c>
      <c r="C88" s="90">
        <v>5</v>
      </c>
      <c r="D88" s="90">
        <v>7</v>
      </c>
      <c r="E88" s="90">
        <v>8</v>
      </c>
      <c r="F88" s="90">
        <v>6</v>
      </c>
      <c r="G88" s="90">
        <v>9</v>
      </c>
      <c r="H88" s="90">
        <v>9</v>
      </c>
      <c r="I88" s="90">
        <v>5</v>
      </c>
      <c r="J88" s="90">
        <v>5</v>
      </c>
      <c r="K88" s="88">
        <f t="shared" si="18"/>
        <v>61</v>
      </c>
      <c r="L88" s="90">
        <v>6</v>
      </c>
      <c r="M88" s="90">
        <v>5</v>
      </c>
      <c r="N88" s="90">
        <v>7</v>
      </c>
      <c r="O88" s="90">
        <v>7</v>
      </c>
      <c r="P88" s="90">
        <v>9</v>
      </c>
      <c r="Q88" s="90">
        <v>7</v>
      </c>
      <c r="R88" s="90">
        <v>7</v>
      </c>
      <c r="S88" s="90">
        <v>8</v>
      </c>
      <c r="T88" s="90">
        <v>7</v>
      </c>
      <c r="U88" s="88">
        <f t="shared" si="19"/>
        <v>63</v>
      </c>
      <c r="V88" s="120">
        <f t="shared" si="17"/>
        <v>124</v>
      </c>
      <c r="W88" s="15"/>
      <c r="X88">
        <f>V88-V17</f>
        <v>55</v>
      </c>
    </row>
    <row r="89" spans="1:24" x14ac:dyDescent="0.2">
      <c r="T89" s="12"/>
      <c r="U89" s="12" t="s">
        <v>0</v>
      </c>
      <c r="V89" s="28" t="s">
        <v>39</v>
      </c>
      <c r="W89" s="11"/>
    </row>
    <row r="90" spans="1:24" x14ac:dyDescent="0.2">
      <c r="T90" s="32"/>
      <c r="U90" s="32" t="s">
        <v>1</v>
      </c>
      <c r="V90" s="39" t="s">
        <v>39</v>
      </c>
      <c r="W90" s="105" t="s">
        <v>39</v>
      </c>
    </row>
  </sheetData>
  <sortState ref="A94:D137">
    <sortCondition ref="B94:B137"/>
    <sortCondition ref="A94:A137"/>
  </sortState>
  <mergeCells count="35">
    <mergeCell ref="P6:Y6"/>
    <mergeCell ref="E1:J1"/>
    <mergeCell ref="E2:J2"/>
    <mergeCell ref="B6:C6"/>
    <mergeCell ref="E6:F6"/>
    <mergeCell ref="B5:C5"/>
    <mergeCell ref="E5:F5"/>
    <mergeCell ref="I6:J6"/>
    <mergeCell ref="K5:M5"/>
    <mergeCell ref="E3:J3"/>
    <mergeCell ref="B7:C7"/>
    <mergeCell ref="B8:C8"/>
    <mergeCell ref="B9:C9"/>
    <mergeCell ref="B10:C10"/>
    <mergeCell ref="B11:C11"/>
    <mergeCell ref="E7:F7"/>
    <mergeCell ref="E8:F8"/>
    <mergeCell ref="E9:F9"/>
    <mergeCell ref="E10:F10"/>
    <mergeCell ref="E11:F11"/>
    <mergeCell ref="I12:J12"/>
    <mergeCell ref="I13:J13"/>
    <mergeCell ref="K6:L6"/>
    <mergeCell ref="K7:L7"/>
    <mergeCell ref="K8:L8"/>
    <mergeCell ref="K9:L9"/>
    <mergeCell ref="K10:L10"/>
    <mergeCell ref="K11:L11"/>
    <mergeCell ref="K12:L12"/>
    <mergeCell ref="K13:L13"/>
    <mergeCell ref="I7:J7"/>
    <mergeCell ref="I8:J8"/>
    <mergeCell ref="I9:J9"/>
    <mergeCell ref="I10:J10"/>
    <mergeCell ref="I11:J11"/>
  </mergeCells>
  <pageMargins left="0.7" right="0.7" top="0.75" bottom="0.75" header="0.3" footer="0.3"/>
  <pageSetup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28" workbookViewId="0">
      <selection activeCell="A56" sqref="A56"/>
    </sheetView>
  </sheetViews>
  <sheetFormatPr defaultRowHeight="12.75" x14ac:dyDescent="0.2"/>
  <cols>
    <col min="1" max="1" width="19.140625" customWidth="1"/>
  </cols>
  <sheetData>
    <row r="1" spans="1:24" ht="15" x14ac:dyDescent="0.2">
      <c r="A1" s="47" t="s">
        <v>126</v>
      </c>
      <c r="B1" s="3"/>
      <c r="C1" s="3"/>
      <c r="D1" s="2" t="s">
        <v>7</v>
      </c>
      <c r="E1" s="136"/>
      <c r="F1" s="137"/>
      <c r="G1" s="137"/>
      <c r="H1" s="137"/>
      <c r="I1" s="137"/>
      <c r="J1" s="137"/>
      <c r="K1" s="3"/>
      <c r="L1" s="2" t="s">
        <v>4</v>
      </c>
      <c r="M1" s="112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24" x14ac:dyDescent="0.2">
      <c r="A2" s="18"/>
      <c r="B2" s="3"/>
      <c r="C2" s="3"/>
      <c r="D2" s="2" t="s">
        <v>5</v>
      </c>
      <c r="E2" s="138" t="s">
        <v>49</v>
      </c>
      <c r="F2" s="138"/>
      <c r="G2" s="138"/>
      <c r="H2" s="138"/>
      <c r="I2" s="138"/>
      <c r="J2" s="138"/>
      <c r="K2" s="3"/>
      <c r="L2" s="3"/>
      <c r="M2" s="3"/>
      <c r="N2" s="4"/>
      <c r="O2" s="4"/>
      <c r="P2" s="7"/>
      <c r="Q2" s="7"/>
      <c r="R2" s="4"/>
      <c r="S2" s="4"/>
      <c r="T2" s="4"/>
      <c r="U2" s="4"/>
      <c r="V2" s="4"/>
      <c r="W2" s="4"/>
      <c r="X2" s="4"/>
    </row>
    <row r="3" spans="1:24" ht="15" x14ac:dyDescent="0.2">
      <c r="A3" s="25"/>
      <c r="B3" s="3"/>
      <c r="C3" s="1"/>
      <c r="D3" s="2" t="s">
        <v>6</v>
      </c>
      <c r="E3" s="26"/>
      <c r="F3" s="22"/>
      <c r="G3" s="22"/>
      <c r="H3" s="22"/>
      <c r="I3" s="22"/>
      <c r="J3" s="22"/>
      <c r="K3" s="3"/>
      <c r="L3" s="19" t="s">
        <v>10</v>
      </c>
      <c r="M3" s="113"/>
      <c r="N3" s="4"/>
      <c r="O3" s="4"/>
      <c r="P3" s="4"/>
      <c r="Q3" s="5"/>
      <c r="R3" s="5"/>
      <c r="S3" s="5"/>
      <c r="T3" s="5"/>
      <c r="U3" s="5"/>
      <c r="V3" s="5"/>
      <c r="W3" s="5"/>
      <c r="X3" s="5"/>
    </row>
    <row r="4" spans="1:24" x14ac:dyDescent="0.2">
      <c r="A4" s="8"/>
      <c r="B4" s="8"/>
      <c r="C4" s="8"/>
      <c r="D4" s="20"/>
      <c r="E4" s="21"/>
      <c r="F4" s="21"/>
      <c r="G4" s="21"/>
      <c r="H4" s="21"/>
      <c r="I4" s="21"/>
      <c r="J4" s="8"/>
      <c r="K4" s="8"/>
      <c r="L4" s="8"/>
      <c r="M4" s="8"/>
      <c r="N4" s="4"/>
      <c r="O4" s="4"/>
      <c r="P4" s="6"/>
      <c r="Q4" s="6"/>
      <c r="R4" s="6"/>
      <c r="S4" s="6"/>
      <c r="T4" s="6"/>
      <c r="U4" s="6"/>
      <c r="V4" s="6"/>
      <c r="W4" s="6"/>
      <c r="X4" s="6"/>
    </row>
    <row r="5" spans="1:24" ht="15" x14ac:dyDescent="0.2">
      <c r="A5" s="9" t="s">
        <v>20</v>
      </c>
      <c r="B5" s="144"/>
      <c r="C5" s="145"/>
      <c r="D5" s="145"/>
      <c r="E5" s="145"/>
      <c r="F5" s="145"/>
      <c r="G5" s="8"/>
      <c r="H5" s="9" t="s">
        <v>46</v>
      </c>
      <c r="I5" s="84"/>
      <c r="J5" s="111"/>
      <c r="K5" s="83"/>
      <c r="L5" s="83"/>
      <c r="M5" s="83"/>
      <c r="N5" s="4"/>
      <c r="O5" s="4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3.5" thickTop="1" x14ac:dyDescent="0.2">
      <c r="A7" s="33" t="s">
        <v>11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5" t="s">
        <v>23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5" t="s">
        <v>2</v>
      </c>
      <c r="V7" s="4"/>
      <c r="W7" s="4"/>
    </row>
    <row r="8" spans="1:24" ht="13.5" thickBot="1" x14ac:dyDescent="0.25">
      <c r="A8" s="36" t="s">
        <v>19</v>
      </c>
      <c r="B8" s="37">
        <v>4</v>
      </c>
      <c r="C8" s="37">
        <v>4</v>
      </c>
      <c r="D8" s="37">
        <v>4</v>
      </c>
      <c r="E8" s="38">
        <v>3</v>
      </c>
      <c r="F8" s="38">
        <v>3</v>
      </c>
      <c r="G8" s="38">
        <v>4</v>
      </c>
      <c r="H8" s="38">
        <v>5</v>
      </c>
      <c r="I8" s="38">
        <v>4</v>
      </c>
      <c r="J8" s="38">
        <v>5</v>
      </c>
      <c r="K8" s="41">
        <v>36</v>
      </c>
      <c r="L8" s="37">
        <v>4</v>
      </c>
      <c r="M8" s="37">
        <v>5</v>
      </c>
      <c r="N8" s="37">
        <v>3</v>
      </c>
      <c r="O8" s="38">
        <v>4</v>
      </c>
      <c r="P8" s="38">
        <v>3</v>
      </c>
      <c r="Q8" s="38">
        <v>5</v>
      </c>
      <c r="R8" s="38">
        <v>4</v>
      </c>
      <c r="S8" s="38">
        <v>3</v>
      </c>
      <c r="T8" s="38">
        <v>5</v>
      </c>
      <c r="U8" s="41">
        <v>72</v>
      </c>
      <c r="V8" s="4"/>
      <c r="W8" s="4"/>
    </row>
    <row r="9" spans="1:24" ht="13.5" thickTop="1" x14ac:dyDescent="0.2">
      <c r="A9" s="23" t="s">
        <v>21</v>
      </c>
      <c r="K9" s="40"/>
      <c r="U9" s="40"/>
      <c r="V9" s="4"/>
      <c r="W9" s="4"/>
    </row>
    <row r="10" spans="1:24" x14ac:dyDescent="0.2">
      <c r="A10" s="23"/>
      <c r="K10" s="40"/>
      <c r="U10" s="40"/>
      <c r="V10" s="4"/>
      <c r="W10" s="4"/>
    </row>
    <row r="11" spans="1:24" x14ac:dyDescent="0.2">
      <c r="A11" s="128" t="s">
        <v>125</v>
      </c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3">
        <v>6</v>
      </c>
      <c r="H11" s="63">
        <v>7</v>
      </c>
      <c r="I11" s="63">
        <v>8</v>
      </c>
      <c r="J11" s="63">
        <v>9</v>
      </c>
      <c r="K11" s="63" t="s">
        <v>23</v>
      </c>
      <c r="L11" s="63">
        <v>10</v>
      </c>
      <c r="M11" s="63">
        <v>11</v>
      </c>
      <c r="N11" s="63">
        <v>12</v>
      </c>
      <c r="O11" s="63">
        <v>13</v>
      </c>
      <c r="P11" s="63">
        <v>14</v>
      </c>
      <c r="Q11" s="63">
        <v>15</v>
      </c>
      <c r="R11" s="63">
        <v>16</v>
      </c>
      <c r="S11" s="63">
        <v>17</v>
      </c>
      <c r="T11" s="63">
        <v>18</v>
      </c>
      <c r="U11" s="63" t="s">
        <v>42</v>
      </c>
      <c r="V11" s="64" t="s">
        <v>2</v>
      </c>
      <c r="W11" s="106" t="s">
        <v>3</v>
      </c>
    </row>
    <row r="12" spans="1:24" x14ac:dyDescent="0.2">
      <c r="A12" s="8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86"/>
      <c r="W12" s="107"/>
    </row>
    <row r="13" spans="1:24" x14ac:dyDescent="0.2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107"/>
    </row>
    <row r="14" spans="1:24" x14ac:dyDescent="0.2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7"/>
      <c r="W14" s="107"/>
    </row>
    <row r="15" spans="1:24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109"/>
    </row>
    <row r="16" spans="1:24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109"/>
    </row>
    <row r="17" spans="1:23" ht="13.5" thickBot="1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8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109"/>
    </row>
    <row r="18" spans="1:23" ht="19.5" thickTop="1" thickBo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70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0" t="s">
        <v>43</v>
      </c>
      <c r="V18" s="98"/>
      <c r="W18" s="108"/>
    </row>
    <row r="19" spans="1:23" ht="13.5" thickTop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4"/>
    </row>
    <row r="20" spans="1:23" x14ac:dyDescent="0.2">
      <c r="A20" s="129" t="s">
        <v>127</v>
      </c>
      <c r="B20" s="63">
        <v>1</v>
      </c>
      <c r="C20" s="63">
        <v>2</v>
      </c>
      <c r="D20" s="63">
        <v>3</v>
      </c>
      <c r="E20" s="63">
        <v>4</v>
      </c>
      <c r="F20" s="63">
        <v>5</v>
      </c>
      <c r="G20" s="63">
        <v>6</v>
      </c>
      <c r="H20" s="63">
        <v>7</v>
      </c>
      <c r="I20" s="63">
        <v>8</v>
      </c>
      <c r="J20" s="63">
        <v>9</v>
      </c>
      <c r="K20" s="63" t="s">
        <v>23</v>
      </c>
      <c r="L20" s="63">
        <v>10</v>
      </c>
      <c r="M20" s="63">
        <v>11</v>
      </c>
      <c r="N20" s="63">
        <v>12</v>
      </c>
      <c r="O20" s="63">
        <v>13</v>
      </c>
      <c r="P20" s="63">
        <v>14</v>
      </c>
      <c r="Q20" s="63">
        <v>15</v>
      </c>
      <c r="R20" s="63">
        <v>16</v>
      </c>
      <c r="S20" s="63">
        <v>17</v>
      </c>
      <c r="T20" s="63">
        <v>18</v>
      </c>
      <c r="U20" s="63" t="s">
        <v>42</v>
      </c>
      <c r="V20" s="64" t="s">
        <v>2</v>
      </c>
    </row>
    <row r="21" spans="1:23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107"/>
    </row>
    <row r="22" spans="1:23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107"/>
    </row>
    <row r="23" spans="1:23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07"/>
    </row>
    <row r="24" spans="1:23" x14ac:dyDescent="0.2">
      <c r="A24" s="7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  <c r="W24" s="109"/>
    </row>
    <row r="25" spans="1:23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109"/>
    </row>
    <row r="26" spans="1:23" ht="13.5" thickBo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8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  <c r="W26" s="109"/>
    </row>
    <row r="27" spans="1:23" ht="19.5" thickTop="1" thickBot="1" x14ac:dyDescent="0.3">
      <c r="A27" s="69"/>
      <c r="B27" s="69"/>
      <c r="C27" s="69"/>
      <c r="D27" s="69"/>
      <c r="E27" s="69"/>
      <c r="F27" s="69"/>
      <c r="G27" s="69"/>
      <c r="H27" s="69"/>
      <c r="I27" s="69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0" t="s">
        <v>43</v>
      </c>
      <c r="V27" s="73"/>
      <c r="W27" s="108"/>
    </row>
    <row r="28" spans="1:23" ht="13.5" thickTop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4"/>
    </row>
    <row r="29" spans="1:23" x14ac:dyDescent="0.2">
      <c r="A29" s="128" t="s">
        <v>24</v>
      </c>
      <c r="B29" s="63">
        <v>1</v>
      </c>
      <c r="C29" s="63">
        <v>2</v>
      </c>
      <c r="D29" s="63">
        <v>3</v>
      </c>
      <c r="E29" s="63">
        <v>4</v>
      </c>
      <c r="F29" s="63">
        <v>5</v>
      </c>
      <c r="G29" s="63">
        <v>6</v>
      </c>
      <c r="H29" s="63">
        <v>7</v>
      </c>
      <c r="I29" s="63">
        <v>8</v>
      </c>
      <c r="J29" s="63">
        <v>9</v>
      </c>
      <c r="K29" s="63" t="s">
        <v>23</v>
      </c>
      <c r="L29" s="63">
        <v>10</v>
      </c>
      <c r="M29" s="63">
        <v>11</v>
      </c>
      <c r="N29" s="63">
        <v>12</v>
      </c>
      <c r="O29" s="63">
        <v>13</v>
      </c>
      <c r="P29" s="63">
        <v>14</v>
      </c>
      <c r="Q29" s="63">
        <v>15</v>
      </c>
      <c r="R29" s="63">
        <v>16</v>
      </c>
      <c r="S29" s="63">
        <v>17</v>
      </c>
      <c r="T29" s="63">
        <v>18</v>
      </c>
      <c r="U29" s="63" t="s">
        <v>42</v>
      </c>
      <c r="V29" s="64" t="s">
        <v>2</v>
      </c>
    </row>
    <row r="30" spans="1:23" x14ac:dyDescent="0.2">
      <c r="A30" s="8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86"/>
      <c r="W30" s="107"/>
    </row>
    <row r="31" spans="1:23" x14ac:dyDescent="0.2">
      <c r="A31" s="8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86"/>
      <c r="W31" s="107"/>
    </row>
    <row r="32" spans="1:23" x14ac:dyDescent="0.2">
      <c r="A32" s="8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86"/>
      <c r="W32" s="107"/>
    </row>
    <row r="33" spans="1:23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09"/>
    </row>
    <row r="34" spans="1:23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109"/>
    </row>
    <row r="35" spans="1:23" ht="13.5" thickBo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109"/>
    </row>
    <row r="36" spans="1:23" ht="19.5" thickTop="1" thickBot="1" x14ac:dyDescent="0.3">
      <c r="A36" s="69"/>
      <c r="B36" s="69"/>
      <c r="C36" s="69"/>
      <c r="D36" s="69"/>
      <c r="E36" s="69"/>
      <c r="F36" s="69"/>
      <c r="G36" s="69"/>
      <c r="H36" s="69"/>
      <c r="I36" s="69"/>
      <c r="J36" s="70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0" t="s">
        <v>43</v>
      </c>
      <c r="V36" s="99"/>
      <c r="W36" s="108"/>
    </row>
    <row r="37" spans="1:23" ht="13.5" thickTop="1" x14ac:dyDescent="0.2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  <row r="38" spans="1:23" x14ac:dyDescent="0.2">
      <c r="A38" s="79" t="s">
        <v>44</v>
      </c>
      <c r="B38" s="63">
        <v>1</v>
      </c>
      <c r="C38" s="63">
        <v>2</v>
      </c>
      <c r="D38" s="63">
        <v>3</v>
      </c>
      <c r="E38" s="63">
        <v>4</v>
      </c>
      <c r="F38" s="63">
        <v>5</v>
      </c>
      <c r="G38" s="63">
        <v>6</v>
      </c>
      <c r="H38" s="63">
        <v>7</v>
      </c>
      <c r="I38" s="63">
        <v>8</v>
      </c>
      <c r="J38" s="63">
        <v>9</v>
      </c>
      <c r="K38" s="63" t="s">
        <v>23</v>
      </c>
      <c r="L38" s="63">
        <v>10</v>
      </c>
      <c r="M38" s="63">
        <v>11</v>
      </c>
      <c r="N38" s="63">
        <v>12</v>
      </c>
      <c r="O38" s="63">
        <v>13</v>
      </c>
      <c r="P38" s="63">
        <v>14</v>
      </c>
      <c r="Q38" s="63">
        <v>15</v>
      </c>
      <c r="R38" s="63">
        <v>16</v>
      </c>
      <c r="S38" s="63">
        <v>17</v>
      </c>
      <c r="T38" s="63">
        <v>18</v>
      </c>
      <c r="U38" s="63" t="s">
        <v>42</v>
      </c>
      <c r="V38" s="64" t="s">
        <v>2</v>
      </c>
    </row>
    <row r="39" spans="1:23" x14ac:dyDescent="0.2">
      <c r="A39" s="8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86"/>
      <c r="W39" s="107"/>
    </row>
    <row r="40" spans="1:23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107"/>
    </row>
    <row r="41" spans="1:23" x14ac:dyDescent="0.2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107"/>
    </row>
    <row r="42" spans="1:23" x14ac:dyDescent="0.2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109"/>
    </row>
    <row r="43" spans="1:23" x14ac:dyDescent="0.2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109"/>
    </row>
    <row r="44" spans="1:23" ht="13.5" thickBot="1" x14ac:dyDescent="0.2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8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109"/>
    </row>
    <row r="45" spans="1:23" ht="19.5" thickTop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70"/>
      <c r="K45" s="71"/>
      <c r="L45" s="72"/>
      <c r="M45" s="72"/>
      <c r="N45" s="72"/>
      <c r="O45" s="72"/>
      <c r="P45" s="72"/>
      <c r="Q45" s="72"/>
      <c r="R45" s="72"/>
      <c r="S45" s="72"/>
      <c r="T45" s="72"/>
      <c r="U45" s="70" t="s">
        <v>43</v>
      </c>
      <c r="V45" s="100"/>
      <c r="W45" s="108"/>
    </row>
    <row r="46" spans="1:23" ht="13.5" thickTop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4"/>
    </row>
    <row r="47" spans="1:23" x14ac:dyDescent="0.2">
      <c r="A47" s="130" t="s">
        <v>128</v>
      </c>
      <c r="B47" s="63">
        <v>1</v>
      </c>
      <c r="C47" s="63">
        <v>2</v>
      </c>
      <c r="D47" s="63">
        <v>3</v>
      </c>
      <c r="E47" s="63">
        <v>4</v>
      </c>
      <c r="F47" s="63">
        <v>5</v>
      </c>
      <c r="G47" s="63">
        <v>6</v>
      </c>
      <c r="H47" s="63">
        <v>7</v>
      </c>
      <c r="I47" s="63">
        <v>8</v>
      </c>
      <c r="J47" s="63">
        <v>9</v>
      </c>
      <c r="K47" s="63" t="s">
        <v>23</v>
      </c>
      <c r="L47" s="63">
        <v>10</v>
      </c>
      <c r="M47" s="63">
        <v>11</v>
      </c>
      <c r="N47" s="63">
        <v>12</v>
      </c>
      <c r="O47" s="63">
        <v>13</v>
      </c>
      <c r="P47" s="63">
        <v>14</v>
      </c>
      <c r="Q47" s="63">
        <v>15</v>
      </c>
      <c r="R47" s="63">
        <v>16</v>
      </c>
      <c r="S47" s="63">
        <v>17</v>
      </c>
      <c r="T47" s="63">
        <v>18</v>
      </c>
      <c r="U47" s="63" t="s">
        <v>42</v>
      </c>
      <c r="V47" s="64" t="s">
        <v>2</v>
      </c>
    </row>
    <row r="48" spans="1:23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  <c r="W48" s="107"/>
    </row>
    <row r="49" spans="1:23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107"/>
    </row>
    <row r="50" spans="1:23" x14ac:dyDescent="0.2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  <c r="W50" s="107"/>
    </row>
    <row r="51" spans="1:23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  <c r="W51" s="109"/>
    </row>
    <row r="52" spans="1:23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09"/>
    </row>
    <row r="53" spans="1:23" ht="13.5" thickBo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8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109"/>
    </row>
    <row r="54" spans="1:23" ht="19.5" thickTop="1" thickBot="1" x14ac:dyDescent="0.3">
      <c r="A54" s="69"/>
      <c r="B54" s="69"/>
      <c r="C54" s="69"/>
      <c r="D54" s="69"/>
      <c r="E54" s="69"/>
      <c r="F54" s="69"/>
      <c r="G54" s="69"/>
      <c r="H54" s="69"/>
      <c r="I54" s="69"/>
      <c r="J54" s="70"/>
      <c r="K54" s="71"/>
      <c r="L54" s="72"/>
      <c r="M54" s="72"/>
      <c r="N54" s="72"/>
      <c r="O54" s="72"/>
      <c r="P54" s="72"/>
      <c r="Q54" s="72"/>
      <c r="R54" s="72"/>
      <c r="S54" s="72"/>
      <c r="T54" s="72"/>
      <c r="U54" s="70" t="s">
        <v>43</v>
      </c>
      <c r="V54" s="73"/>
      <c r="W54" s="108"/>
    </row>
    <row r="55" spans="1:23" ht="13.5" thickTop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4"/>
    </row>
    <row r="56" spans="1:23" x14ac:dyDescent="0.2">
      <c r="A56" s="62"/>
      <c r="B56" s="63">
        <v>1</v>
      </c>
      <c r="C56" s="63">
        <v>2</v>
      </c>
      <c r="D56" s="63">
        <v>3</v>
      </c>
      <c r="E56" s="63">
        <v>4</v>
      </c>
      <c r="F56" s="63">
        <v>5</v>
      </c>
      <c r="G56" s="63">
        <v>6</v>
      </c>
      <c r="H56" s="63">
        <v>7</v>
      </c>
      <c r="I56" s="63">
        <v>8</v>
      </c>
      <c r="J56" s="63">
        <v>9</v>
      </c>
      <c r="K56" s="63" t="s">
        <v>23</v>
      </c>
      <c r="L56" s="63">
        <v>10</v>
      </c>
      <c r="M56" s="63">
        <v>11</v>
      </c>
      <c r="N56" s="63">
        <v>12</v>
      </c>
      <c r="O56" s="63">
        <v>13</v>
      </c>
      <c r="P56" s="63">
        <v>14</v>
      </c>
      <c r="Q56" s="63">
        <v>15</v>
      </c>
      <c r="R56" s="63">
        <v>16</v>
      </c>
      <c r="S56" s="63">
        <v>17</v>
      </c>
      <c r="T56" s="63">
        <v>18</v>
      </c>
      <c r="U56" s="63" t="s">
        <v>42</v>
      </c>
      <c r="V56" s="64" t="s">
        <v>2</v>
      </c>
    </row>
    <row r="57" spans="1:23" x14ac:dyDescent="0.2">
      <c r="A57" s="8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86"/>
      <c r="W57" s="107"/>
    </row>
    <row r="58" spans="1:23" x14ac:dyDescent="0.2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7"/>
      <c r="W58" s="107"/>
    </row>
    <row r="59" spans="1:23" x14ac:dyDescent="0.2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7"/>
      <c r="W59" s="107"/>
    </row>
    <row r="60" spans="1:23" ht="13.5" thickBot="1" x14ac:dyDescent="0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7"/>
      <c r="W60" s="109"/>
    </row>
    <row r="61" spans="1:23" ht="19.5" thickTop="1" thickBot="1" x14ac:dyDescent="0.3">
      <c r="A61" s="69"/>
      <c r="B61" s="76"/>
      <c r="C61" s="69"/>
      <c r="D61" s="69"/>
      <c r="E61" s="69"/>
      <c r="F61" s="69"/>
      <c r="G61" s="69"/>
      <c r="H61" s="69"/>
      <c r="I61" s="69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0" t="s">
        <v>43</v>
      </c>
      <c r="V61" s="73"/>
      <c r="W61" s="108"/>
    </row>
    <row r="62" spans="1:23" ht="13.5" thickTop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4"/>
    </row>
    <row r="63" spans="1:23" x14ac:dyDescent="0.2">
      <c r="A63" s="80" t="s">
        <v>45</v>
      </c>
      <c r="B63" s="63">
        <v>1</v>
      </c>
      <c r="C63" s="63">
        <v>2</v>
      </c>
      <c r="D63" s="63">
        <v>3</v>
      </c>
      <c r="E63" s="63">
        <v>4</v>
      </c>
      <c r="F63" s="63">
        <v>5</v>
      </c>
      <c r="G63" s="63">
        <v>6</v>
      </c>
      <c r="H63" s="63">
        <v>7</v>
      </c>
      <c r="I63" s="63">
        <v>8</v>
      </c>
      <c r="J63" s="63">
        <v>9</v>
      </c>
      <c r="K63" s="63" t="s">
        <v>23</v>
      </c>
      <c r="L63" s="63">
        <v>10</v>
      </c>
      <c r="M63" s="63">
        <v>11</v>
      </c>
      <c r="N63" s="63">
        <v>12</v>
      </c>
      <c r="O63" s="63">
        <v>13</v>
      </c>
      <c r="P63" s="63">
        <v>14</v>
      </c>
      <c r="Q63" s="63">
        <v>15</v>
      </c>
      <c r="R63" s="63">
        <v>16</v>
      </c>
      <c r="S63" s="63">
        <v>17</v>
      </c>
      <c r="T63" s="63">
        <v>18</v>
      </c>
      <c r="U63" s="63" t="s">
        <v>42</v>
      </c>
      <c r="V63" s="64" t="s">
        <v>2</v>
      </c>
    </row>
    <row r="64" spans="1:23" x14ac:dyDescent="0.2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7"/>
      <c r="W64" s="107"/>
    </row>
    <row r="65" spans="1:23" x14ac:dyDescent="0.2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7"/>
      <c r="W65" s="107"/>
    </row>
    <row r="66" spans="1:23" x14ac:dyDescent="0.2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7"/>
      <c r="W66" s="107"/>
    </row>
    <row r="67" spans="1:23" ht="13.5" thickBot="1" x14ac:dyDescent="0.2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7"/>
      <c r="W67" s="109"/>
    </row>
    <row r="68" spans="1:23" ht="19.5" thickTop="1" thickBot="1" x14ac:dyDescent="0.3">
      <c r="A68" s="69"/>
      <c r="B68" s="69"/>
      <c r="C68" s="69"/>
      <c r="D68" s="69"/>
      <c r="E68" s="69"/>
      <c r="F68" s="69"/>
      <c r="G68" s="69"/>
      <c r="H68" s="69"/>
      <c r="I68" s="69"/>
      <c r="J68" s="70"/>
      <c r="K68" s="71"/>
      <c r="L68" s="72"/>
      <c r="M68" s="72"/>
      <c r="N68" s="72"/>
      <c r="O68" s="72"/>
      <c r="P68" s="72"/>
      <c r="Q68" s="72"/>
      <c r="R68" s="72"/>
      <c r="S68" s="72"/>
      <c r="T68" s="72"/>
      <c r="U68" s="70" t="s">
        <v>43</v>
      </c>
      <c r="V68" s="73"/>
      <c r="W68" s="108"/>
    </row>
    <row r="69" spans="1:23" ht="18.75" thickTop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70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0"/>
      <c r="V69" s="81"/>
    </row>
    <row r="70" spans="1:23" x14ac:dyDescent="0.2">
      <c r="A70" s="82" t="s">
        <v>40</v>
      </c>
      <c r="B70" s="63">
        <v>1</v>
      </c>
      <c r="C70" s="63">
        <v>2</v>
      </c>
      <c r="D70" s="63">
        <v>3</v>
      </c>
      <c r="E70" s="63">
        <v>4</v>
      </c>
      <c r="F70" s="63">
        <v>5</v>
      </c>
      <c r="G70" s="63">
        <v>6</v>
      </c>
      <c r="H70" s="63">
        <v>7</v>
      </c>
      <c r="I70" s="63">
        <v>8</v>
      </c>
      <c r="J70" s="63">
        <v>9</v>
      </c>
      <c r="K70" s="63" t="s">
        <v>23</v>
      </c>
      <c r="L70" s="63">
        <v>10</v>
      </c>
      <c r="M70" s="63">
        <v>11</v>
      </c>
      <c r="N70" s="63">
        <v>12</v>
      </c>
      <c r="O70" s="63">
        <v>13</v>
      </c>
      <c r="P70" s="63">
        <v>14</v>
      </c>
      <c r="Q70" s="63">
        <v>15</v>
      </c>
      <c r="R70" s="63">
        <v>16</v>
      </c>
      <c r="S70" s="63">
        <v>17</v>
      </c>
      <c r="T70" s="63">
        <v>18</v>
      </c>
      <c r="U70" s="63" t="s">
        <v>42</v>
      </c>
      <c r="V70" s="64" t="s">
        <v>2</v>
      </c>
    </row>
    <row r="71" spans="1:23" x14ac:dyDescent="0.2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7"/>
      <c r="W71" s="107"/>
    </row>
    <row r="72" spans="1:23" x14ac:dyDescent="0.2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7"/>
      <c r="W72" s="107"/>
    </row>
    <row r="73" spans="1:23" ht="13.5" thickBot="1" x14ac:dyDescent="0.25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7"/>
      <c r="W73" s="107"/>
    </row>
    <row r="74" spans="1:23" ht="19.5" thickTop="1" thickBot="1" x14ac:dyDescent="0.3">
      <c r="A74" s="69"/>
      <c r="B74" s="69"/>
      <c r="C74" s="69"/>
      <c r="D74" s="69"/>
      <c r="E74" s="69"/>
      <c r="F74" s="69"/>
      <c r="G74" s="69"/>
      <c r="H74" s="69"/>
      <c r="I74" s="69"/>
      <c r="J74" s="70"/>
      <c r="K74" s="71"/>
      <c r="L74" s="72"/>
      <c r="M74" s="72"/>
      <c r="N74" s="72"/>
      <c r="O74" s="72"/>
      <c r="P74" s="72"/>
      <c r="Q74" s="72"/>
      <c r="R74" s="72"/>
      <c r="S74" s="72"/>
      <c r="T74" s="72"/>
      <c r="U74" s="70" t="s">
        <v>43</v>
      </c>
      <c r="V74" s="73"/>
      <c r="W74" s="108"/>
    </row>
    <row r="75" spans="1:23" ht="13.5" thickTop="1" x14ac:dyDescent="0.2">
      <c r="A75" s="30"/>
    </row>
  </sheetData>
  <mergeCells count="4">
    <mergeCell ref="E1:J1"/>
    <mergeCell ref="E2:J2"/>
    <mergeCell ref="B5:F5"/>
    <mergeCell ref="P5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A48" workbookViewId="0">
      <selection activeCell="C11" sqref="C11"/>
    </sheetView>
  </sheetViews>
  <sheetFormatPr defaultRowHeight="12.75" x14ac:dyDescent="0.2"/>
  <cols>
    <col min="1" max="1" width="32.5703125" customWidth="1"/>
  </cols>
  <sheetData>
    <row r="1" spans="1:24" ht="15" x14ac:dyDescent="0.2">
      <c r="A1" s="47" t="s">
        <v>129</v>
      </c>
      <c r="B1" s="3"/>
      <c r="C1" s="3"/>
      <c r="D1" s="2" t="s">
        <v>7</v>
      </c>
      <c r="E1" s="136"/>
      <c r="F1" s="137"/>
      <c r="G1" s="137"/>
      <c r="H1" s="137"/>
      <c r="I1" s="137"/>
      <c r="J1" s="137"/>
      <c r="K1" s="3"/>
      <c r="L1" s="2" t="s">
        <v>4</v>
      </c>
      <c r="M1" s="2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24" x14ac:dyDescent="0.2">
      <c r="A2" s="18"/>
      <c r="B2" s="3"/>
      <c r="C2" s="3"/>
      <c r="D2" s="2" t="s">
        <v>5</v>
      </c>
      <c r="E2" s="138"/>
      <c r="F2" s="138"/>
      <c r="G2" s="138"/>
      <c r="H2" s="138"/>
      <c r="I2" s="138"/>
      <c r="J2" s="138"/>
      <c r="K2" s="3"/>
      <c r="L2" s="3"/>
      <c r="M2" s="3"/>
      <c r="N2" s="4"/>
      <c r="O2" s="4"/>
      <c r="P2" s="7"/>
      <c r="Q2" s="7"/>
      <c r="R2" s="4"/>
      <c r="S2" s="4"/>
      <c r="T2" s="4"/>
      <c r="U2" s="4"/>
      <c r="V2" s="4"/>
      <c r="W2" s="4"/>
      <c r="X2" s="4"/>
    </row>
    <row r="3" spans="1:24" ht="15" x14ac:dyDescent="0.2">
      <c r="A3" s="25"/>
      <c r="B3" s="3"/>
      <c r="C3" s="1"/>
      <c r="D3" s="2" t="s">
        <v>6</v>
      </c>
      <c r="E3" s="26"/>
      <c r="F3" s="22"/>
      <c r="G3" s="22"/>
      <c r="H3" s="22"/>
      <c r="I3" s="22"/>
      <c r="J3" s="22"/>
      <c r="K3" s="3"/>
      <c r="L3" s="19" t="s">
        <v>10</v>
      </c>
      <c r="M3" s="27"/>
      <c r="N3" s="4"/>
      <c r="O3" s="4"/>
      <c r="P3" s="4"/>
      <c r="Q3" s="5"/>
      <c r="R3" s="5"/>
      <c r="S3" s="5"/>
      <c r="T3" s="5"/>
      <c r="U3" s="5"/>
      <c r="V3" s="5"/>
      <c r="W3" s="5"/>
      <c r="X3" s="5"/>
    </row>
    <row r="4" spans="1:24" x14ac:dyDescent="0.2">
      <c r="A4" s="8"/>
      <c r="B4" s="8"/>
      <c r="C4" s="8"/>
      <c r="D4" s="20"/>
      <c r="E4" s="21"/>
      <c r="F4" s="21"/>
      <c r="G4" s="21"/>
      <c r="H4" s="21"/>
      <c r="I4" s="21"/>
      <c r="J4" s="8"/>
      <c r="K4" s="8"/>
      <c r="L4" s="8"/>
      <c r="M4" s="8"/>
      <c r="N4" s="4"/>
      <c r="O4" s="4"/>
      <c r="P4" s="6"/>
      <c r="Q4" s="6"/>
      <c r="R4" s="6"/>
      <c r="S4" s="6"/>
      <c r="T4" s="6"/>
      <c r="U4" s="6"/>
      <c r="V4" s="6"/>
      <c r="W4" s="6"/>
      <c r="X4" s="6"/>
    </row>
    <row r="5" spans="1:24" ht="15" x14ac:dyDescent="0.2">
      <c r="A5" s="9" t="s">
        <v>20</v>
      </c>
      <c r="B5" s="146"/>
      <c r="C5" s="137"/>
      <c r="D5" s="137"/>
      <c r="E5" s="137"/>
      <c r="F5" s="137"/>
      <c r="G5" s="8"/>
      <c r="H5" s="9" t="s">
        <v>8</v>
      </c>
      <c r="I5" s="146"/>
      <c r="J5" s="137"/>
      <c r="K5" s="137"/>
      <c r="L5" s="137"/>
      <c r="M5" s="137"/>
      <c r="N5" s="4"/>
      <c r="O5" s="4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3.5" thickTop="1" x14ac:dyDescent="0.2">
      <c r="A7" s="33" t="s">
        <v>11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5" t="s">
        <v>23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5" t="s">
        <v>2</v>
      </c>
      <c r="V7" s="4"/>
      <c r="W7" s="4"/>
    </row>
    <row r="8" spans="1:24" ht="13.5" thickBot="1" x14ac:dyDescent="0.25">
      <c r="A8" s="36" t="s">
        <v>19</v>
      </c>
      <c r="B8" s="37"/>
      <c r="C8" s="37"/>
      <c r="D8" s="37"/>
      <c r="E8" s="38"/>
      <c r="F8" s="38"/>
      <c r="G8" s="38"/>
      <c r="H8" s="38"/>
      <c r="I8" s="38"/>
      <c r="J8" s="38"/>
      <c r="K8" s="41"/>
      <c r="L8" s="37"/>
      <c r="M8" s="37"/>
      <c r="N8" s="37"/>
      <c r="O8" s="38"/>
      <c r="P8" s="38"/>
      <c r="Q8" s="38"/>
      <c r="R8" s="38"/>
      <c r="S8" s="38"/>
      <c r="T8" s="38"/>
      <c r="U8" s="41"/>
      <c r="V8" s="4"/>
      <c r="W8" s="4"/>
    </row>
    <row r="9" spans="1:24" ht="13.5" thickTop="1" x14ac:dyDescent="0.2">
      <c r="A9" s="23" t="s">
        <v>21</v>
      </c>
      <c r="K9" s="40"/>
      <c r="U9" s="40"/>
      <c r="V9" s="4"/>
      <c r="W9" s="4"/>
    </row>
    <row r="10" spans="1:24" ht="13.5" thickBot="1" x14ac:dyDescent="0.25">
      <c r="A10" s="23"/>
      <c r="K10" s="40"/>
      <c r="U10" s="40"/>
      <c r="V10" s="4"/>
      <c r="W10" s="4"/>
    </row>
    <row r="11" spans="1:24" ht="16.5" thickTop="1" thickBot="1" x14ac:dyDescent="0.3">
      <c r="A11" s="59" t="s">
        <v>50</v>
      </c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3" t="s">
        <v>23</v>
      </c>
      <c r="L11" s="42">
        <v>10</v>
      </c>
      <c r="M11" s="42">
        <v>11</v>
      </c>
      <c r="N11" s="42">
        <v>12</v>
      </c>
      <c r="O11" s="42">
        <v>13</v>
      </c>
      <c r="P11" s="42">
        <v>14</v>
      </c>
      <c r="Q11" s="42">
        <v>15</v>
      </c>
      <c r="R11" s="42">
        <v>16</v>
      </c>
      <c r="S11" s="42">
        <v>17</v>
      </c>
      <c r="T11" s="42">
        <v>18</v>
      </c>
      <c r="U11" s="43" t="s">
        <v>2</v>
      </c>
      <c r="V11" s="13" t="s">
        <v>3</v>
      </c>
      <c r="W11" s="4"/>
    </row>
    <row r="12" spans="1:24" ht="13.5" thickTop="1" x14ac:dyDescent="0.2">
      <c r="A12" s="60" t="s">
        <v>51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14" t="e">
        <f>RANK(U12,($K$9:$K$41,$K$46:$K$46),1)</f>
        <v>#N/A</v>
      </c>
    </row>
    <row r="13" spans="1:24" x14ac:dyDescent="0.2">
      <c r="A13" s="60" t="s">
        <v>52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5" t="e">
        <f>RANK(U13,($K$9:$K$41,$K$46:$K$46),1)</f>
        <v>#N/A</v>
      </c>
    </row>
    <row r="14" spans="1:24" x14ac:dyDescent="0.2">
      <c r="A14" s="60" t="s">
        <v>53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" t="e">
        <f>RANK(U14,($K$9:$K$41,$K$46:$K$46),1)</f>
        <v>#N/A</v>
      </c>
    </row>
    <row r="15" spans="1:24" x14ac:dyDescent="0.2">
      <c r="A15" s="60" t="s">
        <v>54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5" t="e">
        <f>RANK(U15,($K$9:$K$41,$K$46:$K$46),1)</f>
        <v>#N/A</v>
      </c>
    </row>
    <row r="16" spans="1:24" x14ac:dyDescent="0.2">
      <c r="A16" s="60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15" t="e">
        <f>RANK(U16,($K$9:$K$41,$K$46:$K$46),1)</f>
        <v>#N/A</v>
      </c>
    </row>
    <row r="17" spans="1:22" ht="13.5" thickBot="1" x14ac:dyDescent="0.25">
      <c r="A17" s="46" t="s">
        <v>56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16" t="e">
        <f>RANK(U17,($K$9:$K$41,$K$46:$K$46),1)</f>
        <v>#N/A</v>
      </c>
    </row>
    <row r="18" spans="1:22" ht="13.5" thickTop="1" x14ac:dyDescent="0.2">
      <c r="A18" s="30"/>
      <c r="T18" s="12" t="s">
        <v>0</v>
      </c>
      <c r="U18" s="28">
        <f>SUM(U13:U17)</f>
        <v>0</v>
      </c>
      <c r="V18" s="11"/>
    </row>
    <row r="19" spans="1:22" ht="13.5" thickBot="1" x14ac:dyDescent="0.25">
      <c r="A19" s="30"/>
      <c r="T19" s="32" t="s">
        <v>1</v>
      </c>
      <c r="U19" s="39" t="e">
        <f>SMALL(U13:U17,1)+SMALL(U13:U17,2)+SMALL(U13:U17,3)+SMALL(U13:U17,4)</f>
        <v>#NUM!</v>
      </c>
      <c r="V19" s="10" t="e">
        <f>RANK(U19,($K$43,$K$17),1)</f>
        <v>#NUM!</v>
      </c>
    </row>
    <row r="20" spans="1:22" ht="16.5" thickTop="1" thickBot="1" x14ac:dyDescent="0.3">
      <c r="A20" s="59" t="s">
        <v>50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2">
        <v>8</v>
      </c>
      <c r="J20" s="42">
        <v>9</v>
      </c>
      <c r="K20" s="43" t="s">
        <v>23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43" t="s">
        <v>2</v>
      </c>
      <c r="V20" s="13" t="s">
        <v>3</v>
      </c>
    </row>
    <row r="21" spans="1:22" ht="13.5" thickTop="1" x14ac:dyDescent="0.2">
      <c r="A21" s="60" t="s">
        <v>51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4" t="e">
        <f>RANK(U21,($K$9:$K$41,$K$46:$K$46),1)</f>
        <v>#N/A</v>
      </c>
    </row>
    <row r="22" spans="1:22" x14ac:dyDescent="0.2">
      <c r="A22" s="60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5" t="e">
        <f>RANK(U22,($K$9:$K$41,$K$46:$K$46),1)</f>
        <v>#N/A</v>
      </c>
    </row>
    <row r="23" spans="1:22" x14ac:dyDescent="0.2">
      <c r="A23" s="60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5" t="e">
        <f>RANK(U23,($K$9:$K$41,$K$46:$K$46),1)</f>
        <v>#N/A</v>
      </c>
    </row>
    <row r="24" spans="1:22" x14ac:dyDescent="0.2">
      <c r="A24" s="60" t="s">
        <v>54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15" t="e">
        <f>RANK(U24,($K$9:$K$41,$K$46:$K$46),1)</f>
        <v>#N/A</v>
      </c>
    </row>
    <row r="25" spans="1:22" x14ac:dyDescent="0.2">
      <c r="A25" s="60" t="s">
        <v>55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5" t="e">
        <f>RANK(U25,($K$9:$K$41,$K$46:$K$46),1)</f>
        <v>#N/A</v>
      </c>
    </row>
    <row r="26" spans="1:22" ht="13.5" thickBot="1" x14ac:dyDescent="0.25">
      <c r="A26" s="46" t="s">
        <v>56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6" t="e">
        <f>RANK(U26,($K$9:$K$41,$K$46:$K$46),1)</f>
        <v>#N/A</v>
      </c>
    </row>
    <row r="27" spans="1:22" ht="13.5" thickTop="1" x14ac:dyDescent="0.2">
      <c r="A27" s="30"/>
      <c r="T27" s="12" t="s">
        <v>0</v>
      </c>
      <c r="U27" s="28">
        <f>SUM(U22:U26)</f>
        <v>0</v>
      </c>
      <c r="V27" s="11"/>
    </row>
    <row r="28" spans="1:22" ht="13.5" thickBot="1" x14ac:dyDescent="0.25">
      <c r="A28" s="30"/>
      <c r="T28" s="32" t="s">
        <v>1</v>
      </c>
      <c r="U28" s="39" t="e">
        <f>SMALL(U22:U26,1)+SMALL(U22:U26,2)+SMALL(U22:U26,3)+SMALL(U22:U26,4)</f>
        <v>#NUM!</v>
      </c>
      <c r="V28" s="10" t="e">
        <f>RANK(U28,($K$43,$K$17),1)</f>
        <v>#NUM!</v>
      </c>
    </row>
    <row r="29" spans="1:22" ht="16.5" thickTop="1" thickBot="1" x14ac:dyDescent="0.3">
      <c r="A29" s="59" t="s">
        <v>50</v>
      </c>
      <c r="B29" s="42">
        <v>1</v>
      </c>
      <c r="C29" s="42">
        <v>2</v>
      </c>
      <c r="D29" s="42">
        <v>3</v>
      </c>
      <c r="E29" s="42">
        <v>4</v>
      </c>
      <c r="F29" s="42">
        <v>5</v>
      </c>
      <c r="G29" s="42">
        <v>6</v>
      </c>
      <c r="H29" s="42">
        <v>7</v>
      </c>
      <c r="I29" s="42">
        <v>8</v>
      </c>
      <c r="J29" s="42">
        <v>9</v>
      </c>
      <c r="K29" s="43" t="s">
        <v>23</v>
      </c>
      <c r="L29" s="42">
        <v>10</v>
      </c>
      <c r="M29" s="42">
        <v>11</v>
      </c>
      <c r="N29" s="42">
        <v>12</v>
      </c>
      <c r="O29" s="42">
        <v>13</v>
      </c>
      <c r="P29" s="42">
        <v>14</v>
      </c>
      <c r="Q29" s="42">
        <v>15</v>
      </c>
      <c r="R29" s="42">
        <v>16</v>
      </c>
      <c r="S29" s="42">
        <v>17</v>
      </c>
      <c r="T29" s="42">
        <v>18</v>
      </c>
      <c r="U29" s="43" t="s">
        <v>2</v>
      </c>
      <c r="V29" s="13" t="s">
        <v>3</v>
      </c>
    </row>
    <row r="30" spans="1:22" ht="13.5" thickTop="1" x14ac:dyDescent="0.2">
      <c r="A30" s="60" t="s">
        <v>51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4" t="e">
        <f>RANK(U30,($K$9:$K$41,$K$46:$K$46),1)</f>
        <v>#N/A</v>
      </c>
    </row>
    <row r="31" spans="1:22" x14ac:dyDescent="0.2">
      <c r="A31" s="60" t="s">
        <v>52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5" t="e">
        <f>RANK(U31,($K$9:$K$41,$K$46:$K$46),1)</f>
        <v>#N/A</v>
      </c>
    </row>
    <row r="32" spans="1:22" x14ac:dyDescent="0.2">
      <c r="A32" s="60" t="s">
        <v>53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5" t="e">
        <f>RANK(U32,($K$9:$K$41,$K$46:$K$46),1)</f>
        <v>#N/A</v>
      </c>
    </row>
    <row r="33" spans="1:22" x14ac:dyDescent="0.2">
      <c r="A33" s="60" t="s">
        <v>54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5" t="e">
        <f>RANK(U33,($K$9:$K$41,$K$46:$K$46),1)</f>
        <v>#N/A</v>
      </c>
    </row>
    <row r="34" spans="1:22" x14ac:dyDescent="0.2">
      <c r="A34" s="60" t="s">
        <v>55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5" t="e">
        <f>RANK(U34,($K$9:$K$41,$K$46:$K$46),1)</f>
        <v>#N/A</v>
      </c>
    </row>
    <row r="35" spans="1:22" ht="13.5" thickBot="1" x14ac:dyDescent="0.25">
      <c r="A35" s="46" t="s">
        <v>56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16" t="e">
        <f>RANK(U35,($K$9:$K$41,$K$46:$K$46),1)</f>
        <v>#N/A</v>
      </c>
    </row>
    <row r="36" spans="1:22" ht="13.5" thickTop="1" x14ac:dyDescent="0.2">
      <c r="A36" s="30"/>
      <c r="T36" s="12" t="s">
        <v>0</v>
      </c>
      <c r="U36" s="28">
        <f>SUM(U31:U35)</f>
        <v>0</v>
      </c>
      <c r="V36" s="11"/>
    </row>
    <row r="37" spans="1:22" ht="13.5" thickBot="1" x14ac:dyDescent="0.25">
      <c r="A37" s="30"/>
      <c r="T37" s="32" t="s">
        <v>1</v>
      </c>
      <c r="U37" s="39" t="e">
        <f>SMALL(U31:U35,1)+SMALL(U31:U35,2)+SMALL(U31:U35,3)+SMALL(U31:U35,4)</f>
        <v>#NUM!</v>
      </c>
      <c r="V37" s="10" t="e">
        <f>RANK(U37,($K$43,$K$17),1)</f>
        <v>#NUM!</v>
      </c>
    </row>
    <row r="38" spans="1:22" ht="16.5" thickTop="1" thickBot="1" x14ac:dyDescent="0.3">
      <c r="A38" s="59" t="s">
        <v>50</v>
      </c>
      <c r="B38" s="42">
        <v>1</v>
      </c>
      <c r="C38" s="42">
        <v>2</v>
      </c>
      <c r="D38" s="42">
        <v>3</v>
      </c>
      <c r="E38" s="42">
        <v>4</v>
      </c>
      <c r="F38" s="42">
        <v>5</v>
      </c>
      <c r="G38" s="42">
        <v>6</v>
      </c>
      <c r="H38" s="42">
        <v>7</v>
      </c>
      <c r="I38" s="42">
        <v>8</v>
      </c>
      <c r="J38" s="42">
        <v>9</v>
      </c>
      <c r="K38" s="43" t="s">
        <v>23</v>
      </c>
      <c r="L38" s="42">
        <v>10</v>
      </c>
      <c r="M38" s="42">
        <v>11</v>
      </c>
      <c r="N38" s="42">
        <v>12</v>
      </c>
      <c r="O38" s="42">
        <v>13</v>
      </c>
      <c r="P38" s="42">
        <v>14</v>
      </c>
      <c r="Q38" s="42">
        <v>15</v>
      </c>
      <c r="R38" s="42">
        <v>16</v>
      </c>
      <c r="S38" s="42">
        <v>17</v>
      </c>
      <c r="T38" s="42">
        <v>18</v>
      </c>
      <c r="U38" s="43" t="s">
        <v>2</v>
      </c>
      <c r="V38" s="13" t="s">
        <v>3</v>
      </c>
    </row>
    <row r="39" spans="1:22" ht="13.5" thickTop="1" x14ac:dyDescent="0.2">
      <c r="A39" s="60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4" t="e">
        <f>RANK(U39,($K$9:$K$41,$K$46:$K$46),1)</f>
        <v>#N/A</v>
      </c>
    </row>
    <row r="40" spans="1:22" x14ac:dyDescent="0.2">
      <c r="A40" s="60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15" t="e">
        <f>RANK(U40,($K$9:$K$41,$K$46:$K$46),1)</f>
        <v>#N/A</v>
      </c>
    </row>
    <row r="41" spans="1:22" x14ac:dyDescent="0.2">
      <c r="A41" s="60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5" t="e">
        <f>RANK(U41,($K$9:$K$41,$K$46:$K$46),1)</f>
        <v>#N/A</v>
      </c>
    </row>
    <row r="42" spans="1:22" x14ac:dyDescent="0.2">
      <c r="A42" s="60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5" t="e">
        <f>RANK(U42,($K$9:$K$41,$K$46:$K$46),1)</f>
        <v>#N/A</v>
      </c>
    </row>
    <row r="43" spans="1:22" x14ac:dyDescent="0.2">
      <c r="A43" s="60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5" t="e">
        <f>RANK(U43,($K$9:$K$41,$K$46:$K$46),1)</f>
        <v>#N/A</v>
      </c>
    </row>
    <row r="44" spans="1:22" ht="13.5" thickBot="1" x14ac:dyDescent="0.25">
      <c r="A44" s="46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6" t="e">
        <f>RANK(U44,($K$9:$K$41,$K$46:$K$46),1)</f>
        <v>#N/A</v>
      </c>
    </row>
    <row r="45" spans="1:22" ht="13.5" thickTop="1" x14ac:dyDescent="0.2">
      <c r="A45" s="30"/>
      <c r="T45" s="12" t="s">
        <v>0</v>
      </c>
      <c r="U45" s="28">
        <f>SUM(U40:U44)</f>
        <v>0</v>
      </c>
      <c r="V45" s="11"/>
    </row>
    <row r="46" spans="1:22" ht="13.5" thickBot="1" x14ac:dyDescent="0.25">
      <c r="A46" s="30"/>
      <c r="T46" s="32" t="s">
        <v>1</v>
      </c>
      <c r="U46" s="39" t="e">
        <f>SMALL(U40:U44,1)+SMALL(U40:U44,2)+SMALL(U40:U44,3)+SMALL(U40:U44,4)</f>
        <v>#NUM!</v>
      </c>
      <c r="V46" s="10" t="e">
        <f>RANK(U46,($K$43,$K$17),1)</f>
        <v>#NUM!</v>
      </c>
    </row>
    <row r="47" spans="1:22" ht="16.5" thickTop="1" thickBot="1" x14ac:dyDescent="0.3">
      <c r="A47" s="59" t="s">
        <v>50</v>
      </c>
      <c r="B47" s="42">
        <v>1</v>
      </c>
      <c r="C47" s="42">
        <v>2</v>
      </c>
      <c r="D47" s="42">
        <v>3</v>
      </c>
      <c r="E47" s="42">
        <v>4</v>
      </c>
      <c r="F47" s="42">
        <v>5</v>
      </c>
      <c r="G47" s="42">
        <v>6</v>
      </c>
      <c r="H47" s="42">
        <v>7</v>
      </c>
      <c r="I47" s="42">
        <v>8</v>
      </c>
      <c r="J47" s="42">
        <v>9</v>
      </c>
      <c r="K47" s="43" t="s">
        <v>23</v>
      </c>
      <c r="L47" s="42">
        <v>10</v>
      </c>
      <c r="M47" s="42">
        <v>11</v>
      </c>
      <c r="N47" s="42">
        <v>12</v>
      </c>
      <c r="O47" s="42">
        <v>13</v>
      </c>
      <c r="P47" s="42">
        <v>14</v>
      </c>
      <c r="Q47" s="42">
        <v>15</v>
      </c>
      <c r="R47" s="42">
        <v>16</v>
      </c>
      <c r="S47" s="42">
        <v>17</v>
      </c>
      <c r="T47" s="42">
        <v>18</v>
      </c>
      <c r="U47" s="43" t="s">
        <v>2</v>
      </c>
      <c r="V47" s="13" t="s">
        <v>3</v>
      </c>
    </row>
    <row r="48" spans="1:22" ht="13.5" thickTop="1" x14ac:dyDescent="0.2">
      <c r="A48" s="60" t="s">
        <v>51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14" t="e">
        <f>RANK(U48,($K$9:$K$41,$K$46:$K$46),1)</f>
        <v>#N/A</v>
      </c>
    </row>
    <row r="49" spans="1:22" x14ac:dyDescent="0.2">
      <c r="A49" s="60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15" t="e">
        <f>RANK(U49,($K$9:$K$41,$K$46:$K$46),1)</f>
        <v>#N/A</v>
      </c>
    </row>
    <row r="50" spans="1:22" x14ac:dyDescent="0.2">
      <c r="A50" s="60" t="s">
        <v>53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15" t="e">
        <f>RANK(U50,($K$9:$K$41,$K$46:$K$46),1)</f>
        <v>#N/A</v>
      </c>
    </row>
    <row r="51" spans="1:22" x14ac:dyDescent="0.2">
      <c r="A51" s="60" t="s">
        <v>54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15" t="e">
        <f>RANK(U51,($K$9:$K$41,$K$46:$K$46),1)</f>
        <v>#N/A</v>
      </c>
    </row>
    <row r="52" spans="1:22" x14ac:dyDescent="0.2">
      <c r="A52" s="60" t="s">
        <v>55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15" t="e">
        <f>RANK(U52,($K$9:$K$41,$K$46:$K$46),1)</f>
        <v>#N/A</v>
      </c>
    </row>
    <row r="53" spans="1:22" ht="13.5" thickBot="1" x14ac:dyDescent="0.25">
      <c r="A53" s="46" t="s">
        <v>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6" t="e">
        <f>RANK(U53,($K$9:$K$41,$K$46:$K$46),1)</f>
        <v>#N/A</v>
      </c>
    </row>
    <row r="54" spans="1:22" ht="13.5" thickTop="1" x14ac:dyDescent="0.2">
      <c r="A54" s="30"/>
      <c r="T54" s="12" t="s">
        <v>0</v>
      </c>
      <c r="U54" s="28">
        <f>SUM(U49:U53)</f>
        <v>0</v>
      </c>
      <c r="V54" s="11"/>
    </row>
    <row r="55" spans="1:22" ht="13.5" thickBot="1" x14ac:dyDescent="0.25">
      <c r="A55" s="30"/>
      <c r="T55" s="32" t="s">
        <v>1</v>
      </c>
      <c r="U55" s="39" t="e">
        <f>SMALL(U49:U53,1)+SMALL(U49:U53,2)+SMALL(U49:U53,3)+SMALL(U49:U53,4)</f>
        <v>#NUM!</v>
      </c>
      <c r="V55" s="10" t="e">
        <f>RANK(U55,($K$43,$K$17),1)</f>
        <v>#NUM!</v>
      </c>
    </row>
    <row r="56" spans="1:22" ht="16.5" thickTop="1" thickBot="1" x14ac:dyDescent="0.3">
      <c r="A56" s="59" t="s">
        <v>50</v>
      </c>
      <c r="B56" s="42">
        <v>1</v>
      </c>
      <c r="C56" s="42">
        <v>2</v>
      </c>
      <c r="D56" s="42">
        <v>3</v>
      </c>
      <c r="E56" s="42">
        <v>4</v>
      </c>
      <c r="F56" s="42">
        <v>5</v>
      </c>
      <c r="G56" s="42">
        <v>6</v>
      </c>
      <c r="H56" s="42">
        <v>7</v>
      </c>
      <c r="I56" s="42">
        <v>8</v>
      </c>
      <c r="J56" s="42">
        <v>9</v>
      </c>
      <c r="K56" s="43" t="s">
        <v>23</v>
      </c>
      <c r="L56" s="42">
        <v>10</v>
      </c>
      <c r="M56" s="42">
        <v>11</v>
      </c>
      <c r="N56" s="42">
        <v>12</v>
      </c>
      <c r="O56" s="42">
        <v>13</v>
      </c>
      <c r="P56" s="42">
        <v>14</v>
      </c>
      <c r="Q56" s="42">
        <v>15</v>
      </c>
      <c r="R56" s="42">
        <v>16</v>
      </c>
      <c r="S56" s="42">
        <v>17</v>
      </c>
      <c r="T56" s="42">
        <v>18</v>
      </c>
      <c r="U56" s="43" t="s">
        <v>2</v>
      </c>
      <c r="V56" s="13" t="s">
        <v>3</v>
      </c>
    </row>
    <row r="57" spans="1:22" ht="13.5" thickTop="1" x14ac:dyDescent="0.2">
      <c r="A57" s="60" t="s">
        <v>51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4" t="e">
        <f>RANK(U57,($K$9:$K$41,$K$46:$K$46),1)</f>
        <v>#N/A</v>
      </c>
    </row>
    <row r="58" spans="1:22" x14ac:dyDescent="0.2">
      <c r="A58" s="60" t="s">
        <v>52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5" t="e">
        <f>RANK(U58,($K$9:$K$41,$K$46:$K$46),1)</f>
        <v>#N/A</v>
      </c>
    </row>
    <row r="59" spans="1:22" x14ac:dyDescent="0.2">
      <c r="A59" s="60" t="s">
        <v>53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5" t="e">
        <f>RANK(U59,($K$9:$K$41,$K$46:$K$46),1)</f>
        <v>#N/A</v>
      </c>
    </row>
    <row r="60" spans="1:22" x14ac:dyDescent="0.2">
      <c r="A60" s="60" t="s">
        <v>54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5" t="e">
        <f>RANK(U60,($K$9:$K$41,$K$46:$K$46),1)</f>
        <v>#N/A</v>
      </c>
    </row>
    <row r="61" spans="1:22" x14ac:dyDescent="0.2">
      <c r="A61" s="60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5" t="e">
        <f>RANK(U61,($K$9:$K$41,$K$46:$K$46),1)</f>
        <v>#N/A</v>
      </c>
    </row>
    <row r="62" spans="1:22" ht="13.5" thickBot="1" x14ac:dyDescent="0.25">
      <c r="A62" s="46" t="s">
        <v>56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6" t="e">
        <f>RANK(U62,($K$9:$K$41,$K$46:$K$46),1)</f>
        <v>#N/A</v>
      </c>
    </row>
    <row r="63" spans="1:22" ht="13.5" thickTop="1" x14ac:dyDescent="0.2">
      <c r="A63" s="30"/>
      <c r="T63" s="12" t="s">
        <v>0</v>
      </c>
      <c r="U63" s="28">
        <f>SUM(U58:U62)</f>
        <v>0</v>
      </c>
      <c r="V63" s="11"/>
    </row>
    <row r="64" spans="1:22" ht="13.5" thickBot="1" x14ac:dyDescent="0.25">
      <c r="A64" s="30"/>
      <c r="T64" s="32" t="s">
        <v>1</v>
      </c>
      <c r="U64" s="39" t="e">
        <f>SMALL(U58:U62,1)+SMALL(U58:U62,2)+SMALL(U58:U62,3)+SMALL(U58:U62,4)</f>
        <v>#NUM!</v>
      </c>
      <c r="V64" s="10" t="e">
        <f>RANK(U64,($K$43,$K$17),1)</f>
        <v>#NUM!</v>
      </c>
    </row>
    <row r="65" spans="1:24" ht="13.5" thickTop="1" x14ac:dyDescent="0.2">
      <c r="A65" s="61" t="s">
        <v>41</v>
      </c>
      <c r="B65" s="42">
        <v>1</v>
      </c>
      <c r="C65" s="42">
        <v>2</v>
      </c>
      <c r="D65" s="42">
        <v>3</v>
      </c>
      <c r="E65" s="42">
        <v>4</v>
      </c>
      <c r="F65" s="42">
        <v>5</v>
      </c>
      <c r="G65" s="42">
        <v>6</v>
      </c>
      <c r="H65" s="42">
        <v>7</v>
      </c>
      <c r="I65" s="42">
        <v>8</v>
      </c>
      <c r="J65" s="42">
        <v>9</v>
      </c>
      <c r="K65" s="43" t="s">
        <v>23</v>
      </c>
      <c r="L65" s="42">
        <v>10</v>
      </c>
      <c r="M65" s="42">
        <v>11</v>
      </c>
      <c r="N65" s="42">
        <v>12</v>
      </c>
      <c r="O65" s="42">
        <v>13</v>
      </c>
      <c r="P65" s="42">
        <v>14</v>
      </c>
      <c r="Q65" s="42">
        <v>15</v>
      </c>
      <c r="R65" s="42">
        <v>16</v>
      </c>
      <c r="S65" s="42">
        <v>17</v>
      </c>
      <c r="T65" s="42">
        <v>18</v>
      </c>
      <c r="U65" s="43" t="s">
        <v>2</v>
      </c>
      <c r="V65" s="17" t="s">
        <v>3</v>
      </c>
    </row>
    <row r="67" spans="1:24" x14ac:dyDescent="0.2">
      <c r="A67" s="10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101"/>
      <c r="X67" s="45"/>
    </row>
    <row r="68" spans="1:24" x14ac:dyDescent="0.2">
      <c r="A68" s="5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101"/>
      <c r="X68" s="45"/>
    </row>
    <row r="69" spans="1:24" x14ac:dyDescent="0.2">
      <c r="A69" s="5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101"/>
      <c r="X69" s="45"/>
    </row>
    <row r="70" spans="1:24" x14ac:dyDescent="0.2">
      <c r="A70" s="5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101"/>
      <c r="X70" s="45"/>
    </row>
    <row r="71" spans="1:24" x14ac:dyDescent="0.2">
      <c r="A71" s="5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101"/>
      <c r="X71" s="45"/>
    </row>
    <row r="72" spans="1:24" x14ac:dyDescent="0.2">
      <c r="A72" s="5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X72" s="45"/>
    </row>
    <row r="73" spans="1:24" x14ac:dyDescent="0.2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X73" s="45"/>
    </row>
    <row r="74" spans="1:24" x14ac:dyDescent="0.2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X74" s="45"/>
    </row>
    <row r="75" spans="1:24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X75" s="45"/>
    </row>
    <row r="76" spans="1:24" x14ac:dyDescent="0.2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X76" s="45"/>
    </row>
    <row r="77" spans="1:24" x14ac:dyDescent="0.2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X77" s="45"/>
    </row>
    <row r="78" spans="1:24" x14ac:dyDescent="0.2">
      <c r="A78" s="4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X78" s="45"/>
    </row>
    <row r="79" spans="1:24" x14ac:dyDescent="0.2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X79" s="45"/>
    </row>
    <row r="80" spans="1:24" x14ac:dyDescent="0.2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X80" s="45"/>
    </row>
    <row r="81" spans="1:24" x14ac:dyDescent="0.2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X81" s="45"/>
    </row>
    <row r="82" spans="1:24" x14ac:dyDescent="0.2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X82" s="45"/>
    </row>
    <row r="83" spans="1:24" x14ac:dyDescent="0.2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X83" s="45"/>
    </row>
    <row r="84" spans="1:24" x14ac:dyDescent="0.2">
      <c r="A84" s="4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X84" s="45"/>
    </row>
    <row r="85" spans="1:24" x14ac:dyDescent="0.2">
      <c r="A85" s="102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101"/>
      <c r="X85" s="45"/>
    </row>
    <row r="86" spans="1:24" x14ac:dyDescent="0.2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X86" s="45"/>
    </row>
    <row r="87" spans="1:24" x14ac:dyDescent="0.2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X87" s="45"/>
    </row>
    <row r="88" spans="1:24" x14ac:dyDescent="0.2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X88" s="45"/>
    </row>
    <row r="89" spans="1:24" x14ac:dyDescent="0.2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X89" s="45"/>
    </row>
    <row r="90" spans="1:24" x14ac:dyDescent="0.2">
      <c r="A90" s="4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X90" s="45"/>
    </row>
    <row r="91" spans="1:24" x14ac:dyDescent="0.2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X91" s="45"/>
    </row>
    <row r="92" spans="1:24" x14ac:dyDescent="0.2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X92" s="45"/>
    </row>
    <row r="93" spans="1:24" x14ac:dyDescent="0.2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X93" s="45"/>
    </row>
    <row r="94" spans="1:24" x14ac:dyDescent="0.2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X94" s="45"/>
    </row>
    <row r="95" spans="1:24" x14ac:dyDescent="0.2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X95" s="45"/>
    </row>
    <row r="96" spans="1:24" x14ac:dyDescent="0.2">
      <c r="A96" s="4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X96" s="45"/>
    </row>
    <row r="97" spans="1:24" x14ac:dyDescent="0.2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X97" s="45"/>
    </row>
    <row r="98" spans="1:24" x14ac:dyDescent="0.2">
      <c r="A98" s="103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104"/>
      <c r="V98" s="45"/>
      <c r="X98" s="104"/>
    </row>
    <row r="99" spans="1:24" x14ac:dyDescent="0.2">
      <c r="A99" s="103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104"/>
      <c r="V99" s="45"/>
      <c r="X99" s="104"/>
    </row>
    <row r="100" spans="1:24" x14ac:dyDescent="0.2">
      <c r="A100" s="103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104"/>
      <c r="V100" s="45"/>
      <c r="X100" s="104"/>
    </row>
    <row r="101" spans="1:24" x14ac:dyDescent="0.2">
      <c r="A101" s="103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104"/>
      <c r="V101" s="45"/>
      <c r="X101" s="104"/>
    </row>
    <row r="102" spans="1:24" x14ac:dyDescent="0.2">
      <c r="A102" s="103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104"/>
      <c r="V102" s="45"/>
      <c r="X102" s="104"/>
    </row>
  </sheetData>
  <mergeCells count="5">
    <mergeCell ref="E1:J1"/>
    <mergeCell ref="E2:J2"/>
    <mergeCell ref="B5:F5"/>
    <mergeCell ref="I5:M5"/>
    <mergeCell ref="P5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P45" sqref="P45"/>
    </sheetView>
  </sheetViews>
  <sheetFormatPr defaultRowHeight="12.75" x14ac:dyDescent="0.2"/>
  <cols>
    <col min="1" max="1" width="18" customWidth="1"/>
    <col min="21" max="21" width="11.28515625" customWidth="1"/>
    <col min="41" max="41" width="12.140625" customWidth="1"/>
    <col min="42" max="42" width="12.7109375" customWidth="1"/>
  </cols>
  <sheetData>
    <row r="1" spans="1:43" ht="15" x14ac:dyDescent="0.2">
      <c r="A1" s="47" t="s">
        <v>33</v>
      </c>
      <c r="B1" s="3"/>
      <c r="C1" s="3"/>
      <c r="D1" s="2" t="s">
        <v>7</v>
      </c>
      <c r="E1" s="136"/>
      <c r="F1" s="137"/>
      <c r="G1" s="137"/>
      <c r="H1" s="137"/>
      <c r="I1" s="137"/>
      <c r="J1" s="137"/>
      <c r="K1" s="3"/>
      <c r="L1" s="2" t="s">
        <v>4</v>
      </c>
      <c r="M1" s="2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43" x14ac:dyDescent="0.2">
      <c r="A2" s="18"/>
      <c r="B2" s="3"/>
      <c r="C2" s="3"/>
      <c r="D2" s="2" t="s">
        <v>5</v>
      </c>
      <c r="E2" s="138" t="s">
        <v>57</v>
      </c>
      <c r="F2" s="138"/>
      <c r="G2" s="138"/>
      <c r="H2" s="138"/>
      <c r="I2" s="138"/>
      <c r="J2" s="138"/>
      <c r="K2" s="3"/>
      <c r="L2" s="3"/>
      <c r="M2" s="3"/>
      <c r="N2" s="4"/>
      <c r="O2" s="4"/>
      <c r="P2" s="7"/>
      <c r="Q2" s="7"/>
      <c r="R2" s="4"/>
      <c r="S2" s="4"/>
      <c r="T2" s="4"/>
      <c r="U2" s="4"/>
      <c r="V2" s="4"/>
      <c r="W2" s="4"/>
      <c r="X2" s="4"/>
    </row>
    <row r="3" spans="1:43" ht="15" x14ac:dyDescent="0.2">
      <c r="A3" s="25"/>
      <c r="B3" s="3"/>
      <c r="C3" s="1"/>
      <c r="D3" s="2" t="s">
        <v>6</v>
      </c>
      <c r="E3" s="26"/>
      <c r="F3" s="22"/>
      <c r="G3" s="22"/>
      <c r="H3" s="22"/>
      <c r="I3" s="22"/>
      <c r="J3" s="22"/>
      <c r="K3" s="3"/>
      <c r="L3" s="19" t="s">
        <v>10</v>
      </c>
      <c r="M3" s="27"/>
      <c r="N3" s="4"/>
      <c r="O3" s="4"/>
      <c r="P3" s="4"/>
      <c r="Q3" s="5"/>
      <c r="R3" s="5"/>
      <c r="S3" s="5"/>
      <c r="T3" s="5"/>
      <c r="U3" s="5"/>
      <c r="V3" s="5"/>
      <c r="W3" s="5"/>
      <c r="X3" s="5"/>
    </row>
    <row r="4" spans="1:43" x14ac:dyDescent="0.2">
      <c r="A4" s="8"/>
      <c r="B4" s="8"/>
      <c r="C4" s="8"/>
      <c r="D4" s="20"/>
      <c r="E4" s="21"/>
      <c r="F4" s="21"/>
      <c r="G4" s="21"/>
      <c r="H4" s="21"/>
      <c r="I4" s="21"/>
      <c r="J4" s="8"/>
      <c r="K4" s="8"/>
      <c r="L4" s="8"/>
      <c r="M4" s="8"/>
      <c r="N4" s="4"/>
      <c r="O4" s="4"/>
      <c r="P4" s="6"/>
      <c r="Q4" s="6"/>
      <c r="R4" s="6"/>
      <c r="S4" s="6"/>
      <c r="T4" s="6"/>
      <c r="U4" s="6"/>
      <c r="V4" s="6"/>
      <c r="W4" s="6"/>
      <c r="X4" s="6"/>
    </row>
    <row r="5" spans="1:43" ht="15" x14ac:dyDescent="0.2">
      <c r="A5" s="9" t="s">
        <v>20</v>
      </c>
      <c r="B5" s="146"/>
      <c r="C5" s="137"/>
      <c r="D5" s="137"/>
      <c r="E5" s="137"/>
      <c r="F5" s="137"/>
      <c r="G5" s="8"/>
      <c r="H5" s="9" t="s">
        <v>8</v>
      </c>
      <c r="I5" s="146"/>
      <c r="J5" s="137"/>
      <c r="K5" s="137"/>
      <c r="L5" s="137"/>
      <c r="M5" s="137"/>
      <c r="N5" s="4"/>
      <c r="O5" s="4"/>
      <c r="P5" s="135"/>
      <c r="Q5" s="135"/>
      <c r="R5" s="135"/>
      <c r="S5" s="135"/>
      <c r="T5" s="135"/>
      <c r="U5" s="135"/>
      <c r="V5" s="135"/>
      <c r="W5" s="135"/>
      <c r="X5" s="135"/>
    </row>
    <row r="6" spans="1:43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43" ht="13.5" thickTop="1" x14ac:dyDescent="0.2">
      <c r="A7" s="33" t="s">
        <v>11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5" t="s">
        <v>35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5" t="s">
        <v>2</v>
      </c>
      <c r="V7" s="34">
        <v>1</v>
      </c>
      <c r="W7" s="34">
        <v>2</v>
      </c>
      <c r="X7" s="34">
        <v>3</v>
      </c>
      <c r="Y7" s="34">
        <v>4</v>
      </c>
      <c r="Z7" s="34">
        <v>5</v>
      </c>
      <c r="AA7" s="34">
        <v>6</v>
      </c>
      <c r="AB7" s="34">
        <v>7</v>
      </c>
      <c r="AC7" s="34">
        <v>8</v>
      </c>
      <c r="AD7" s="34">
        <v>9</v>
      </c>
      <c r="AE7" s="35" t="s">
        <v>23</v>
      </c>
      <c r="AF7" s="34">
        <v>10</v>
      </c>
      <c r="AG7" s="34">
        <v>11</v>
      </c>
      <c r="AH7" s="34">
        <v>12</v>
      </c>
      <c r="AI7" s="34">
        <v>13</v>
      </c>
      <c r="AJ7" s="34">
        <v>14</v>
      </c>
      <c r="AK7" s="34">
        <v>15</v>
      </c>
      <c r="AL7" s="34">
        <v>16</v>
      </c>
      <c r="AM7" s="34">
        <v>17</v>
      </c>
      <c r="AN7" s="34">
        <v>18</v>
      </c>
      <c r="AO7" s="35" t="s">
        <v>2</v>
      </c>
    </row>
    <row r="8" spans="1:43" ht="13.5" thickBot="1" x14ac:dyDescent="0.25">
      <c r="A8" s="36" t="s">
        <v>19</v>
      </c>
      <c r="B8" s="37"/>
      <c r="C8" s="37"/>
      <c r="D8" s="37"/>
      <c r="E8" s="38"/>
      <c r="F8" s="38"/>
      <c r="G8" s="38"/>
      <c r="H8" s="38"/>
      <c r="I8" s="38"/>
      <c r="J8" s="38"/>
      <c r="K8" s="41"/>
      <c r="L8" s="37"/>
      <c r="M8" s="37"/>
      <c r="N8" s="37"/>
      <c r="O8" s="38"/>
      <c r="P8" s="38"/>
      <c r="Q8" s="38"/>
      <c r="R8" s="38"/>
      <c r="S8" s="38"/>
      <c r="T8" s="38"/>
      <c r="U8" s="41"/>
      <c r="V8" s="37"/>
      <c r="W8" s="37"/>
      <c r="X8" s="37"/>
      <c r="Y8" s="38"/>
      <c r="Z8" s="38"/>
      <c r="AA8" s="38"/>
      <c r="AB8" s="38"/>
      <c r="AC8" s="38"/>
      <c r="AD8" s="38"/>
      <c r="AE8" s="41"/>
      <c r="AF8" s="37"/>
      <c r="AG8" s="37"/>
      <c r="AH8" s="37"/>
      <c r="AI8" s="38"/>
      <c r="AJ8" s="38"/>
      <c r="AK8" s="38"/>
      <c r="AL8" s="38"/>
      <c r="AM8" s="38"/>
      <c r="AN8" s="38"/>
      <c r="AO8" s="41"/>
    </row>
    <row r="9" spans="1:43" ht="13.5" thickTop="1" x14ac:dyDescent="0.2">
      <c r="A9" s="23" t="s">
        <v>21</v>
      </c>
      <c r="K9" s="40"/>
      <c r="U9" s="40"/>
      <c r="AE9" s="40"/>
      <c r="AO9" s="40"/>
    </row>
    <row r="10" spans="1:43" ht="13.5" thickBot="1" x14ac:dyDescent="0.25">
      <c r="A10" s="23"/>
      <c r="K10" s="40"/>
      <c r="U10" s="40"/>
      <c r="AE10" s="40"/>
      <c r="AO10" s="40"/>
    </row>
    <row r="11" spans="1:43" ht="14.25" thickTop="1" thickBot="1" x14ac:dyDescent="0.25">
      <c r="A11" s="110" t="s">
        <v>47</v>
      </c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3" t="s">
        <v>23</v>
      </c>
      <c r="L11" s="42">
        <v>10</v>
      </c>
      <c r="M11" s="42">
        <v>11</v>
      </c>
      <c r="N11" s="42">
        <v>12</v>
      </c>
      <c r="O11" s="42">
        <v>13</v>
      </c>
      <c r="P11" s="42">
        <v>14</v>
      </c>
      <c r="Q11" s="42">
        <v>15</v>
      </c>
      <c r="R11" s="42">
        <v>16</v>
      </c>
      <c r="S11" s="42">
        <v>17</v>
      </c>
      <c r="T11" s="42">
        <v>18</v>
      </c>
      <c r="U11" s="43" t="s">
        <v>34</v>
      </c>
      <c r="V11" s="42">
        <v>1</v>
      </c>
      <c r="W11" s="42">
        <v>2</v>
      </c>
      <c r="X11" s="42">
        <v>3</v>
      </c>
      <c r="Y11" s="42">
        <v>4</v>
      </c>
      <c r="Z11" s="42">
        <v>5</v>
      </c>
      <c r="AA11" s="42">
        <v>6</v>
      </c>
      <c r="AB11" s="42">
        <v>7</v>
      </c>
      <c r="AC11" s="42">
        <v>8</v>
      </c>
      <c r="AD11" s="42">
        <v>9</v>
      </c>
      <c r="AE11" s="43" t="s">
        <v>36</v>
      </c>
      <c r="AF11" s="42">
        <v>10</v>
      </c>
      <c r="AG11" s="42">
        <v>11</v>
      </c>
      <c r="AH11" s="42">
        <v>12</v>
      </c>
      <c r="AI11" s="42">
        <v>13</v>
      </c>
      <c r="AJ11" s="42">
        <v>14</v>
      </c>
      <c r="AK11" s="42">
        <v>15</v>
      </c>
      <c r="AL11" s="42">
        <v>16</v>
      </c>
      <c r="AM11" s="42">
        <v>17</v>
      </c>
      <c r="AN11" s="42">
        <v>18</v>
      </c>
      <c r="AO11" s="43" t="s">
        <v>37</v>
      </c>
      <c r="AP11" s="13" t="s">
        <v>38</v>
      </c>
      <c r="AQ11" s="13" t="s">
        <v>3</v>
      </c>
    </row>
    <row r="12" spans="1:43" ht="13.5" thickTop="1" x14ac:dyDescent="0.2">
      <c r="A12" s="48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3" x14ac:dyDescent="0.2">
      <c r="A13" s="48" t="s">
        <v>14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3" x14ac:dyDescent="0.2">
      <c r="A14" s="48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3" x14ac:dyDescent="0.2">
      <c r="A15" s="48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3" x14ac:dyDescent="0.2">
      <c r="A16" s="48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x14ac:dyDescent="0.2">
      <c r="A17" s="46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x14ac:dyDescent="0.2">
      <c r="A18" s="30"/>
    </row>
    <row r="19" spans="1:41" x14ac:dyDescent="0.2">
      <c r="A19" s="30"/>
    </row>
  </sheetData>
  <mergeCells count="5">
    <mergeCell ref="E1:J1"/>
    <mergeCell ref="E2:J2"/>
    <mergeCell ref="B5:F5"/>
    <mergeCell ref="I5:M5"/>
    <mergeCell ref="P5:X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workbookViewId="0">
      <selection activeCell="P45" sqref="P45"/>
    </sheetView>
  </sheetViews>
  <sheetFormatPr defaultRowHeight="12.75" x14ac:dyDescent="0.2"/>
  <cols>
    <col min="1" max="1" width="12.7109375" customWidth="1"/>
  </cols>
  <sheetData>
    <row r="1" spans="1:43" ht="15" x14ac:dyDescent="0.2">
      <c r="A1" s="47" t="s">
        <v>48</v>
      </c>
      <c r="B1" s="3"/>
      <c r="C1" s="3"/>
      <c r="D1" s="2" t="s">
        <v>7</v>
      </c>
      <c r="E1" s="136"/>
      <c r="F1" s="137"/>
      <c r="G1" s="137"/>
      <c r="H1" s="137"/>
      <c r="I1" s="137"/>
      <c r="J1" s="137"/>
      <c r="K1" s="3"/>
      <c r="L1" s="2" t="s">
        <v>4</v>
      </c>
      <c r="M1" s="2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43" x14ac:dyDescent="0.2">
      <c r="A2" s="18"/>
      <c r="B2" s="3"/>
      <c r="C2" s="3"/>
      <c r="D2" s="2" t="s">
        <v>5</v>
      </c>
      <c r="E2" s="138" t="s">
        <v>58</v>
      </c>
      <c r="F2" s="138"/>
      <c r="G2" s="138"/>
      <c r="H2" s="138"/>
      <c r="I2" s="138"/>
      <c r="J2" s="138"/>
      <c r="K2" s="3"/>
      <c r="L2" s="3"/>
      <c r="M2" s="3"/>
      <c r="N2" s="4"/>
      <c r="O2" s="4"/>
      <c r="P2" s="7"/>
      <c r="Q2" s="7"/>
      <c r="R2" s="4"/>
      <c r="S2" s="4"/>
      <c r="T2" s="4"/>
      <c r="U2" s="4"/>
      <c r="V2" s="4"/>
      <c r="W2" s="4"/>
      <c r="X2" s="4"/>
    </row>
    <row r="3" spans="1:43" ht="15" x14ac:dyDescent="0.2">
      <c r="A3" s="25"/>
      <c r="B3" s="3"/>
      <c r="C3" s="1"/>
      <c r="D3" s="2" t="s">
        <v>6</v>
      </c>
      <c r="E3" s="26"/>
      <c r="F3" s="22"/>
      <c r="G3" s="22"/>
      <c r="H3" s="22"/>
      <c r="I3" s="22"/>
      <c r="J3" s="22"/>
      <c r="K3" s="3"/>
      <c r="L3" s="19" t="s">
        <v>10</v>
      </c>
      <c r="M3" s="27"/>
      <c r="N3" s="4"/>
      <c r="O3" s="4"/>
      <c r="P3" s="4"/>
      <c r="Q3" s="5"/>
      <c r="R3" s="5"/>
      <c r="S3" s="5"/>
      <c r="T3" s="5"/>
      <c r="U3" s="5"/>
      <c r="V3" s="5"/>
      <c r="W3" s="5"/>
      <c r="X3" s="5"/>
    </row>
    <row r="4" spans="1:43" x14ac:dyDescent="0.2">
      <c r="A4" s="8"/>
      <c r="B4" s="8"/>
      <c r="C4" s="8"/>
      <c r="D4" s="20"/>
      <c r="E4" s="21"/>
      <c r="F4" s="21"/>
      <c r="G4" s="21"/>
      <c r="H4" s="21"/>
      <c r="I4" s="21"/>
      <c r="J4" s="8"/>
      <c r="K4" s="8"/>
      <c r="L4" s="8"/>
      <c r="M4" s="8"/>
      <c r="N4" s="4"/>
      <c r="O4" s="4"/>
      <c r="P4" s="6"/>
      <c r="Q4" s="6"/>
      <c r="R4" s="6"/>
      <c r="S4" s="6"/>
      <c r="T4" s="6"/>
      <c r="U4" s="6"/>
      <c r="V4" s="6"/>
      <c r="W4" s="6"/>
      <c r="X4" s="6"/>
    </row>
    <row r="5" spans="1:43" ht="15" x14ac:dyDescent="0.2">
      <c r="A5" s="9" t="s">
        <v>20</v>
      </c>
      <c r="B5" s="146"/>
      <c r="C5" s="137"/>
      <c r="D5" s="137"/>
      <c r="E5" s="137"/>
      <c r="F5" s="137"/>
      <c r="G5" s="8"/>
      <c r="H5" s="9" t="s">
        <v>8</v>
      </c>
      <c r="I5" s="146"/>
      <c r="J5" s="137"/>
      <c r="K5" s="137"/>
      <c r="L5" s="137"/>
      <c r="M5" s="137"/>
      <c r="N5" s="4"/>
      <c r="O5" s="4"/>
      <c r="P5" s="135"/>
      <c r="Q5" s="135"/>
      <c r="R5" s="135"/>
      <c r="S5" s="135"/>
      <c r="T5" s="135"/>
      <c r="U5" s="135"/>
      <c r="V5" s="135"/>
      <c r="W5" s="135"/>
      <c r="X5" s="135"/>
    </row>
    <row r="6" spans="1:43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43" ht="13.5" thickTop="1" x14ac:dyDescent="0.2">
      <c r="A7" s="33" t="s">
        <v>11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5" t="s">
        <v>35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5" t="s">
        <v>2</v>
      </c>
      <c r="V7" s="34">
        <v>1</v>
      </c>
      <c r="W7" s="34">
        <v>2</v>
      </c>
      <c r="X7" s="34">
        <v>3</v>
      </c>
      <c r="Y7" s="34">
        <v>4</v>
      </c>
      <c r="Z7" s="34">
        <v>5</v>
      </c>
      <c r="AA7" s="34">
        <v>6</v>
      </c>
      <c r="AB7" s="34">
        <v>7</v>
      </c>
      <c r="AC7" s="34">
        <v>8</v>
      </c>
      <c r="AD7" s="34">
        <v>9</v>
      </c>
      <c r="AE7" s="35" t="s">
        <v>23</v>
      </c>
      <c r="AF7" s="34">
        <v>10</v>
      </c>
      <c r="AG7" s="34">
        <v>11</v>
      </c>
      <c r="AH7" s="34">
        <v>12</v>
      </c>
      <c r="AI7" s="34">
        <v>13</v>
      </c>
      <c r="AJ7" s="34">
        <v>14</v>
      </c>
      <c r="AK7" s="34">
        <v>15</v>
      </c>
      <c r="AL7" s="34">
        <v>16</v>
      </c>
      <c r="AM7" s="34">
        <v>17</v>
      </c>
      <c r="AN7" s="34">
        <v>18</v>
      </c>
      <c r="AO7" s="35" t="s">
        <v>2</v>
      </c>
    </row>
    <row r="8" spans="1:43" ht="13.5" thickBot="1" x14ac:dyDescent="0.25">
      <c r="A8" s="36" t="s">
        <v>19</v>
      </c>
      <c r="B8" s="37"/>
      <c r="C8" s="37"/>
      <c r="D8" s="37"/>
      <c r="E8" s="38"/>
      <c r="F8" s="38"/>
      <c r="G8" s="38"/>
      <c r="H8" s="38"/>
      <c r="I8" s="38"/>
      <c r="J8" s="38"/>
      <c r="K8" s="41"/>
      <c r="L8" s="37"/>
      <c r="M8" s="37"/>
      <c r="N8" s="37"/>
      <c r="O8" s="38"/>
      <c r="P8" s="38"/>
      <c r="Q8" s="38"/>
      <c r="R8" s="38"/>
      <c r="S8" s="38"/>
      <c r="T8" s="38"/>
      <c r="U8" s="41"/>
      <c r="V8" s="37"/>
      <c r="W8" s="37"/>
      <c r="X8" s="37"/>
      <c r="Y8" s="38"/>
      <c r="Z8" s="38"/>
      <c r="AA8" s="38"/>
      <c r="AB8" s="38"/>
      <c r="AC8" s="38"/>
      <c r="AD8" s="38"/>
      <c r="AE8" s="41"/>
      <c r="AF8" s="37"/>
      <c r="AG8" s="37"/>
      <c r="AH8" s="37"/>
      <c r="AI8" s="38"/>
      <c r="AJ8" s="38"/>
      <c r="AK8" s="38"/>
      <c r="AL8" s="38"/>
      <c r="AM8" s="38"/>
      <c r="AN8" s="38"/>
      <c r="AO8" s="41"/>
    </row>
    <row r="9" spans="1:43" ht="14.25" thickTop="1" thickBot="1" x14ac:dyDescent="0.25">
      <c r="A9" s="23"/>
      <c r="K9" s="40"/>
      <c r="U9" s="40"/>
      <c r="AE9" s="40"/>
      <c r="AO9" s="40"/>
    </row>
    <row r="10" spans="1:43" ht="14.25" thickTop="1" thickBot="1" x14ac:dyDescent="0.25">
      <c r="A10" s="49" t="s">
        <v>24</v>
      </c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3" t="s">
        <v>23</v>
      </c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3" t="s">
        <v>34</v>
      </c>
      <c r="V10" s="42">
        <v>1</v>
      </c>
      <c r="W10" s="42">
        <v>2</v>
      </c>
      <c r="X10" s="42">
        <v>3</v>
      </c>
      <c r="Y10" s="42">
        <v>4</v>
      </c>
      <c r="Z10" s="42">
        <v>5</v>
      </c>
      <c r="AA10" s="42">
        <v>6</v>
      </c>
      <c r="AB10" s="42">
        <v>7</v>
      </c>
      <c r="AC10" s="42">
        <v>8</v>
      </c>
      <c r="AD10" s="42">
        <v>9</v>
      </c>
      <c r="AE10" s="43" t="s">
        <v>36</v>
      </c>
      <c r="AF10" s="42">
        <v>10</v>
      </c>
      <c r="AG10" s="42">
        <v>11</v>
      </c>
      <c r="AH10" s="42">
        <v>12</v>
      </c>
      <c r="AI10" s="42">
        <v>13</v>
      </c>
      <c r="AJ10" s="42">
        <v>14</v>
      </c>
      <c r="AK10" s="42">
        <v>15</v>
      </c>
      <c r="AL10" s="42">
        <v>16</v>
      </c>
      <c r="AM10" s="42">
        <v>17</v>
      </c>
      <c r="AN10" s="42">
        <v>18</v>
      </c>
      <c r="AO10" s="43" t="s">
        <v>37</v>
      </c>
      <c r="AP10" s="13" t="s">
        <v>38</v>
      </c>
      <c r="AQ10" s="13" t="s">
        <v>3</v>
      </c>
    </row>
    <row r="11" spans="1:43" ht="13.5" thickTop="1" x14ac:dyDescent="0.2">
      <c r="A11" s="48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3" x14ac:dyDescent="0.2">
      <c r="A12" s="48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3" x14ac:dyDescent="0.2">
      <c r="A13" s="48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3" x14ac:dyDescent="0.2">
      <c r="A14" s="48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3" x14ac:dyDescent="0.2">
      <c r="A15" s="48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3" x14ac:dyDescent="0.2">
      <c r="A16" s="46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</sheetData>
  <mergeCells count="5">
    <mergeCell ref="E1:J1"/>
    <mergeCell ref="E2:J2"/>
    <mergeCell ref="B5:F5"/>
    <mergeCell ref="I5:M5"/>
    <mergeCell ref="P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WIC Tournament</vt:lpstr>
      <vt:lpstr>Regional 1</vt:lpstr>
      <vt:lpstr>Regional 2</vt:lpstr>
      <vt:lpstr>State</vt:lpstr>
      <vt:lpstr>Coed</vt:lpstr>
    </vt:vector>
  </TitlesOfParts>
  <Company>The Rowell 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Rowell</dc:creator>
  <cp:lastModifiedBy>Wilkie, Tara</cp:lastModifiedBy>
  <cp:lastPrinted>2019-05-15T19:26:44Z</cp:lastPrinted>
  <dcterms:created xsi:type="dcterms:W3CDTF">2001-05-05T16:12:41Z</dcterms:created>
  <dcterms:modified xsi:type="dcterms:W3CDTF">2021-05-05T20:01:30Z</dcterms:modified>
</cp:coreProperties>
</file>